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19020" windowHeight="10500" tabRatio="894"/>
  </bookViews>
  <sheets>
    <sheet name="Лист =3хх" sheetId="24" r:id="rId1"/>
    <sheet name="Рулоны нержавеющие" sheetId="22" r:id="rId2"/>
    <sheet name="Лист =4хх" sheetId="23" r:id="rId3"/>
    <sheet name="Круг нержавеющий" sheetId="21" r:id="rId4"/>
    <sheet name="Квадрат, шестигранник" sheetId="20" r:id="rId5"/>
    <sheet name="Теплоустойчивый круг" sheetId="25" r:id="rId6"/>
    <sheet name="Импортный сорт" sheetId="18" r:id="rId7"/>
    <sheet name="Труба круглая сварная" sheetId="17" r:id="rId8"/>
    <sheet name="Труба профильная" sheetId="15" r:id="rId9"/>
    <sheet name="Труба круглая бесшовная" sheetId="16" r:id="rId10"/>
  </sheets>
  <definedNames>
    <definedName name="a">#REF!</definedName>
    <definedName name="aa">#REF!</definedName>
    <definedName name="d">#REF!</definedName>
    <definedName name="увел">'Лист =3хх'!#REF!</definedName>
  </definedNames>
  <calcPr calcId="152511"/>
</workbook>
</file>

<file path=xl/calcChain.xml><?xml version="1.0" encoding="utf-8"?>
<calcChain xmlns="http://schemas.openxmlformats.org/spreadsheetml/2006/main">
  <c r="I95" i="18" l="1"/>
  <c r="H95" i="18"/>
  <c r="G95" i="18"/>
  <c r="F95" i="18"/>
  <c r="I27" i="18"/>
  <c r="H27" i="18"/>
  <c r="G27" i="18"/>
  <c r="F27" i="18"/>
  <c r="I42" i="18"/>
  <c r="H42" i="18"/>
  <c r="G42" i="18"/>
  <c r="F42" i="18"/>
  <c r="I39" i="18"/>
  <c r="H39" i="18"/>
  <c r="G39" i="18"/>
  <c r="F39" i="18"/>
  <c r="I38" i="18"/>
  <c r="H38" i="18"/>
  <c r="G38" i="18"/>
  <c r="F38" i="18"/>
  <c r="I37" i="18"/>
  <c r="H37" i="18"/>
  <c r="G37" i="18"/>
  <c r="F37" i="18"/>
  <c r="I35" i="18"/>
  <c r="H35" i="18"/>
  <c r="G35" i="18"/>
  <c r="F35" i="18"/>
  <c r="I31" i="18"/>
  <c r="H31" i="18"/>
  <c r="G31" i="18"/>
  <c r="F31" i="18"/>
  <c r="I30" i="18"/>
  <c r="H30" i="18"/>
  <c r="G30" i="18"/>
  <c r="F30" i="18"/>
  <c r="I29" i="18" l="1"/>
  <c r="H29" i="18"/>
  <c r="G29" i="18"/>
  <c r="F29" i="18"/>
  <c r="I28" i="18"/>
  <c r="H28" i="18"/>
  <c r="G28" i="18"/>
  <c r="F28" i="18"/>
  <c r="I64" i="23" l="1"/>
  <c r="H64" i="23"/>
  <c r="G64" i="23"/>
  <c r="F64" i="23"/>
  <c r="I99" i="24" l="1"/>
  <c r="H99" i="24"/>
  <c r="G99" i="24"/>
  <c r="F99" i="24"/>
  <c r="I70" i="24"/>
  <c r="H70" i="24"/>
  <c r="G70" i="24"/>
  <c r="F70" i="24"/>
  <c r="I66" i="24"/>
  <c r="H66" i="24"/>
  <c r="G66" i="24"/>
  <c r="F66" i="24"/>
  <c r="I141" i="24" l="1"/>
  <c r="H141" i="24"/>
  <c r="G141" i="24"/>
  <c r="F141" i="24"/>
  <c r="I142" i="24"/>
  <c r="H142" i="24"/>
  <c r="G142" i="24"/>
  <c r="F142" i="24"/>
  <c r="I194" i="24"/>
  <c r="H194" i="24"/>
  <c r="G194" i="24"/>
  <c r="F194" i="24"/>
  <c r="I193" i="24"/>
  <c r="H193" i="24"/>
  <c r="G193" i="24"/>
  <c r="F193" i="24"/>
  <c r="I198" i="24"/>
  <c r="H198" i="24"/>
  <c r="G198" i="24"/>
  <c r="F198" i="24"/>
  <c r="I184" i="24"/>
  <c r="H184" i="24"/>
  <c r="G184" i="24"/>
  <c r="F184" i="24"/>
  <c r="I181" i="24"/>
  <c r="H181" i="24"/>
  <c r="G181" i="24"/>
  <c r="F181" i="24"/>
  <c r="H28" i="21" l="1"/>
  <c r="G28" i="21"/>
  <c r="F28" i="21"/>
  <c r="E28" i="21"/>
  <c r="H27" i="21"/>
  <c r="G27" i="21"/>
  <c r="F27" i="21"/>
  <c r="E27" i="21"/>
  <c r="H30" i="21"/>
  <c r="G30" i="21"/>
  <c r="F30" i="21"/>
  <c r="E30" i="21"/>
  <c r="I23" i="18" l="1"/>
  <c r="H23" i="18"/>
  <c r="G23" i="18"/>
  <c r="F23" i="18"/>
  <c r="I22" i="18"/>
  <c r="H22" i="18"/>
  <c r="G22" i="18"/>
  <c r="F22" i="18"/>
  <c r="I13" i="23" l="1"/>
  <c r="H13" i="23"/>
  <c r="G13" i="23"/>
  <c r="F13" i="23"/>
  <c r="I15" i="18" l="1"/>
  <c r="H15" i="18"/>
  <c r="G15" i="18"/>
  <c r="F15" i="18"/>
  <c r="I14" i="18"/>
  <c r="H14" i="18"/>
  <c r="G14" i="18"/>
  <c r="F14" i="18"/>
  <c r="I54" i="18"/>
  <c r="H54" i="18"/>
  <c r="G54" i="18"/>
  <c r="F54" i="18"/>
  <c r="F49" i="18"/>
  <c r="F50" i="18"/>
  <c r="F51" i="18"/>
  <c r="F52" i="18"/>
  <c r="F53" i="18"/>
  <c r="F55" i="18"/>
  <c r="F57" i="18"/>
  <c r="F58" i="18"/>
  <c r="F59" i="18"/>
  <c r="F60" i="18"/>
  <c r="F61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77" i="18"/>
  <c r="F78" i="18"/>
  <c r="F79" i="18"/>
  <c r="F80" i="18"/>
  <c r="I127" i="18"/>
  <c r="H127" i="18"/>
  <c r="G127" i="18"/>
  <c r="F127" i="18"/>
  <c r="I96" i="18"/>
  <c r="H96" i="18"/>
  <c r="G96" i="18"/>
  <c r="F96" i="18"/>
  <c r="I94" i="18"/>
  <c r="H94" i="18"/>
  <c r="G94" i="18"/>
  <c r="F94" i="18"/>
  <c r="I52" i="18"/>
  <c r="H52" i="18"/>
  <c r="G52" i="18"/>
  <c r="I109" i="23"/>
  <c r="H109" i="23"/>
  <c r="G109" i="23"/>
  <c r="F109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I104" i="23"/>
  <c r="H104" i="23"/>
  <c r="G104" i="23"/>
  <c r="F104" i="23"/>
  <c r="I103" i="23"/>
  <c r="H103" i="23"/>
  <c r="G103" i="23"/>
  <c r="F103" i="23"/>
  <c r="I102" i="23"/>
  <c r="H102" i="23"/>
  <c r="G102" i="23"/>
  <c r="F102" i="23"/>
  <c r="I101" i="23"/>
  <c r="H101" i="23"/>
  <c r="G101" i="23"/>
  <c r="F101" i="23"/>
  <c r="I100" i="23"/>
  <c r="H100" i="23"/>
  <c r="G100" i="23"/>
  <c r="F100" i="23"/>
  <c r="I99" i="23"/>
  <c r="H99" i="23"/>
  <c r="G99" i="23"/>
  <c r="F99" i="23"/>
  <c r="I98" i="23"/>
  <c r="H98" i="23"/>
  <c r="G98" i="23"/>
  <c r="F98" i="23"/>
  <c r="I97" i="23"/>
  <c r="H97" i="23"/>
  <c r="G97" i="23"/>
  <c r="F97" i="23"/>
  <c r="I96" i="23"/>
  <c r="H96" i="23"/>
  <c r="G96" i="23"/>
  <c r="F96" i="23"/>
  <c r="I95" i="23"/>
  <c r="H95" i="23"/>
  <c r="G95" i="23"/>
  <c r="F95" i="23"/>
  <c r="I94" i="23"/>
  <c r="H94" i="23"/>
  <c r="G94" i="23"/>
  <c r="F94" i="23"/>
  <c r="I93" i="23"/>
  <c r="H93" i="23"/>
  <c r="G93" i="23"/>
  <c r="F93" i="23"/>
  <c r="I92" i="23"/>
  <c r="H92" i="23"/>
  <c r="G92" i="23"/>
  <c r="F92" i="23"/>
  <c r="I91" i="23"/>
  <c r="H91" i="23"/>
  <c r="G91" i="23"/>
  <c r="F91" i="23"/>
  <c r="I90" i="23"/>
  <c r="H90" i="23"/>
  <c r="G90" i="23"/>
  <c r="F90" i="23"/>
  <c r="I89" i="23"/>
  <c r="H89" i="23"/>
  <c r="G89" i="23"/>
  <c r="F89" i="23"/>
  <c r="I88" i="23"/>
  <c r="H88" i="23"/>
  <c r="G88" i="23"/>
  <c r="F88" i="23"/>
  <c r="I87" i="23"/>
  <c r="H87" i="23"/>
  <c r="G87" i="23"/>
  <c r="F87" i="23"/>
  <c r="I86" i="23"/>
  <c r="H86" i="23"/>
  <c r="G86" i="23"/>
  <c r="F86" i="23"/>
  <c r="I85" i="23"/>
  <c r="H85" i="23"/>
  <c r="G85" i="23"/>
  <c r="F85" i="23"/>
  <c r="I84" i="23"/>
  <c r="H84" i="23"/>
  <c r="G84" i="23"/>
  <c r="F84" i="23"/>
  <c r="I83" i="23"/>
  <c r="H83" i="23"/>
  <c r="G83" i="23"/>
  <c r="F83" i="23"/>
  <c r="I82" i="23"/>
  <c r="H82" i="23"/>
  <c r="G82" i="23"/>
  <c r="F82" i="23"/>
  <c r="I81" i="23"/>
  <c r="H81" i="23"/>
  <c r="G81" i="23"/>
  <c r="F81" i="23"/>
  <c r="I80" i="23"/>
  <c r="H80" i="23"/>
  <c r="G80" i="23"/>
  <c r="F80" i="23"/>
  <c r="I79" i="23"/>
  <c r="H79" i="23"/>
  <c r="G79" i="23"/>
  <c r="F79" i="23"/>
  <c r="I78" i="23"/>
  <c r="H78" i="23"/>
  <c r="G78" i="23"/>
  <c r="F78" i="23"/>
  <c r="I77" i="23"/>
  <c r="H77" i="23"/>
  <c r="G77" i="23"/>
  <c r="F77" i="23"/>
  <c r="I76" i="23"/>
  <c r="H76" i="23"/>
  <c r="G76" i="23"/>
  <c r="F76" i="23"/>
  <c r="I75" i="23"/>
  <c r="H75" i="23"/>
  <c r="G75" i="23"/>
  <c r="F75" i="23"/>
  <c r="I74" i="23"/>
  <c r="H74" i="23"/>
  <c r="G74" i="23"/>
  <c r="F74" i="23"/>
  <c r="I73" i="23"/>
  <c r="H73" i="23"/>
  <c r="G73" i="23"/>
  <c r="F73" i="23"/>
  <c r="I72" i="23"/>
  <c r="H72" i="23"/>
  <c r="G72" i="23"/>
  <c r="F72" i="23"/>
  <c r="I71" i="23"/>
  <c r="H71" i="23"/>
  <c r="G71" i="23"/>
  <c r="F71" i="23"/>
  <c r="I70" i="23"/>
  <c r="H70" i="23"/>
  <c r="G70" i="23"/>
  <c r="F70" i="23"/>
  <c r="I69" i="23"/>
  <c r="H69" i="23"/>
  <c r="G69" i="23"/>
  <c r="F69" i="23"/>
  <c r="I68" i="23"/>
  <c r="H68" i="23"/>
  <c r="G68" i="23"/>
  <c r="F68" i="23"/>
  <c r="I67" i="23"/>
  <c r="H67" i="23"/>
  <c r="G67" i="23"/>
  <c r="F67" i="23"/>
  <c r="I66" i="23"/>
  <c r="H66" i="23"/>
  <c r="G66" i="23"/>
  <c r="F66" i="23"/>
  <c r="I65" i="23"/>
  <c r="H65" i="23"/>
  <c r="G65" i="23"/>
  <c r="F65" i="23"/>
  <c r="I63" i="23"/>
  <c r="H63" i="23"/>
  <c r="G63" i="23"/>
  <c r="F63" i="23"/>
  <c r="I62" i="23"/>
  <c r="H62" i="23"/>
  <c r="G62" i="23"/>
  <c r="F62" i="23"/>
  <c r="I61" i="23"/>
  <c r="H61" i="23"/>
  <c r="G61" i="23"/>
  <c r="F61" i="23"/>
  <c r="I60" i="23"/>
  <c r="H60" i="23"/>
  <c r="G60" i="23"/>
  <c r="F60" i="23"/>
  <c r="I59" i="23"/>
  <c r="H59" i="23"/>
  <c r="G59" i="23"/>
  <c r="F59" i="23"/>
  <c r="I58" i="23"/>
  <c r="H58" i="23"/>
  <c r="G58" i="23"/>
  <c r="F58" i="23"/>
  <c r="I57" i="23"/>
  <c r="H57" i="23"/>
  <c r="G57" i="23"/>
  <c r="F57" i="23"/>
  <c r="I56" i="23"/>
  <c r="H56" i="23"/>
  <c r="G56" i="23"/>
  <c r="F56" i="23"/>
  <c r="I55" i="23"/>
  <c r="H55" i="23"/>
  <c r="G55" i="23"/>
  <c r="F55" i="23"/>
  <c r="I54" i="23"/>
  <c r="H54" i="23"/>
  <c r="G54" i="23"/>
  <c r="F54" i="23"/>
  <c r="I53" i="23"/>
  <c r="H53" i="23"/>
  <c r="G53" i="23"/>
  <c r="F53" i="23"/>
  <c r="I52" i="23"/>
  <c r="H52" i="23"/>
  <c r="G52" i="23"/>
  <c r="F52" i="23"/>
  <c r="I51" i="23"/>
  <c r="H51" i="23"/>
  <c r="G51" i="23"/>
  <c r="F51" i="23"/>
  <c r="I50" i="23"/>
  <c r="H50" i="23"/>
  <c r="G50" i="23"/>
  <c r="F50" i="23"/>
  <c r="I49" i="23"/>
  <c r="H49" i="23"/>
  <c r="G49" i="23"/>
  <c r="F49" i="23"/>
  <c r="I48" i="23"/>
  <c r="H48" i="23"/>
  <c r="G48" i="23"/>
  <c r="F48" i="23"/>
  <c r="I47" i="23"/>
  <c r="H47" i="23"/>
  <c r="G47" i="23"/>
  <c r="F47" i="23"/>
  <c r="I46" i="23"/>
  <c r="H46" i="23"/>
  <c r="G46" i="23"/>
  <c r="F46" i="23"/>
  <c r="I45" i="23"/>
  <c r="H45" i="23"/>
  <c r="G45" i="23"/>
  <c r="F45" i="23"/>
  <c r="I44" i="23"/>
  <c r="H44" i="23"/>
  <c r="G44" i="23"/>
  <c r="F44" i="23"/>
  <c r="I43" i="23"/>
  <c r="H43" i="23"/>
  <c r="G43" i="23"/>
  <c r="F43" i="23"/>
  <c r="I42" i="23"/>
  <c r="H42" i="23"/>
  <c r="G42" i="23"/>
  <c r="F42" i="23"/>
  <c r="I41" i="23"/>
  <c r="H41" i="23"/>
  <c r="G41" i="23"/>
  <c r="F41" i="23"/>
  <c r="I40" i="23"/>
  <c r="H40" i="23"/>
  <c r="G40" i="23"/>
  <c r="F40" i="23"/>
  <c r="I39" i="23"/>
  <c r="H39" i="23"/>
  <c r="G39" i="23"/>
  <c r="F39" i="23"/>
  <c r="I38" i="23"/>
  <c r="H38" i="23"/>
  <c r="G38" i="23"/>
  <c r="F38" i="23"/>
  <c r="I37" i="23"/>
  <c r="H37" i="23"/>
  <c r="G37" i="23"/>
  <c r="F37" i="23"/>
  <c r="I36" i="23"/>
  <c r="H36" i="23"/>
  <c r="G36" i="23"/>
  <c r="F36" i="23"/>
  <c r="I35" i="23"/>
  <c r="H35" i="23"/>
  <c r="G35" i="23"/>
  <c r="F35" i="23"/>
  <c r="I34" i="23"/>
  <c r="H34" i="23"/>
  <c r="G34" i="23"/>
  <c r="F34" i="23"/>
  <c r="I33" i="23"/>
  <c r="H33" i="23"/>
  <c r="G33" i="23"/>
  <c r="F33" i="23"/>
  <c r="I32" i="23"/>
  <c r="H32" i="23"/>
  <c r="G32" i="23"/>
  <c r="F32" i="23"/>
  <c r="I31" i="23"/>
  <c r="H31" i="23"/>
  <c r="G31" i="23"/>
  <c r="F31" i="23"/>
  <c r="I30" i="23"/>
  <c r="H30" i="23"/>
  <c r="G30" i="23"/>
  <c r="F30" i="23"/>
  <c r="I29" i="23"/>
  <c r="H29" i="23"/>
  <c r="G29" i="23"/>
  <c r="F29" i="23"/>
  <c r="I28" i="23"/>
  <c r="H28" i="23"/>
  <c r="G28" i="23"/>
  <c r="F28" i="23"/>
  <c r="I27" i="23"/>
  <c r="H27" i="23"/>
  <c r="G27" i="23"/>
  <c r="F27" i="23"/>
  <c r="I26" i="23"/>
  <c r="H26" i="23"/>
  <c r="G26" i="23"/>
  <c r="F26" i="23"/>
  <c r="I25" i="23"/>
  <c r="H25" i="23"/>
  <c r="G25" i="23"/>
  <c r="F25" i="23"/>
  <c r="I24" i="23"/>
  <c r="H24" i="23"/>
  <c r="G24" i="23"/>
  <c r="F24" i="23"/>
  <c r="I23" i="23"/>
  <c r="H23" i="23"/>
  <c r="G23" i="23"/>
  <c r="F23" i="23"/>
  <c r="I22" i="23"/>
  <c r="H22" i="23"/>
  <c r="G22" i="23"/>
  <c r="F22" i="23"/>
  <c r="I21" i="23"/>
  <c r="H21" i="23"/>
  <c r="G21" i="23"/>
  <c r="F21" i="23"/>
  <c r="I20" i="23"/>
  <c r="H20" i="23"/>
  <c r="G20" i="23"/>
  <c r="F20" i="23"/>
  <c r="I19" i="23"/>
  <c r="H19" i="23"/>
  <c r="G19" i="23"/>
  <c r="F19" i="23"/>
  <c r="I18" i="23"/>
  <c r="H18" i="23"/>
  <c r="G18" i="23"/>
  <c r="F18" i="23"/>
  <c r="I17" i="23"/>
  <c r="H17" i="23"/>
  <c r="G17" i="23"/>
  <c r="F17" i="23"/>
  <c r="I16" i="23"/>
  <c r="H16" i="23"/>
  <c r="G16" i="23"/>
  <c r="F16" i="23"/>
  <c r="I15" i="23"/>
  <c r="H15" i="23"/>
  <c r="G15" i="23"/>
  <c r="F15" i="23"/>
  <c r="I202" i="24" l="1"/>
  <c r="H202" i="24"/>
  <c r="G202" i="24"/>
  <c r="F202" i="24"/>
  <c r="I201" i="24"/>
  <c r="H201" i="24"/>
  <c r="G201" i="24"/>
  <c r="F201" i="24"/>
  <c r="I200" i="24"/>
  <c r="H200" i="24"/>
  <c r="G200" i="24"/>
  <c r="F200" i="24"/>
  <c r="I199" i="24"/>
  <c r="H199" i="24"/>
  <c r="G199" i="24"/>
  <c r="F199" i="24"/>
  <c r="I197" i="24"/>
  <c r="H197" i="24"/>
  <c r="G197" i="24"/>
  <c r="F197" i="24"/>
  <c r="I196" i="24"/>
  <c r="H196" i="24"/>
  <c r="G196" i="24"/>
  <c r="F196" i="24"/>
  <c r="I195" i="24"/>
  <c r="H195" i="24"/>
  <c r="G195" i="24"/>
  <c r="F195" i="24"/>
  <c r="I192" i="24"/>
  <c r="H192" i="24"/>
  <c r="G192" i="24"/>
  <c r="F192" i="24"/>
  <c r="I191" i="24"/>
  <c r="H191" i="24"/>
  <c r="G191" i="24"/>
  <c r="F191" i="24"/>
  <c r="I190" i="24"/>
  <c r="H190" i="24"/>
  <c r="G190" i="24"/>
  <c r="F190" i="24"/>
  <c r="I189" i="24"/>
  <c r="H189" i="24"/>
  <c r="G189" i="24"/>
  <c r="F189" i="24"/>
  <c r="I188" i="24"/>
  <c r="H188" i="24"/>
  <c r="G188" i="24"/>
  <c r="F188" i="24"/>
  <c r="I187" i="24"/>
  <c r="H187" i="24"/>
  <c r="G187" i="24"/>
  <c r="F187" i="24"/>
  <c r="I186" i="24"/>
  <c r="H186" i="24"/>
  <c r="G186" i="24"/>
  <c r="F186" i="24"/>
  <c r="I185" i="24"/>
  <c r="H185" i="24"/>
  <c r="G185" i="24"/>
  <c r="F185" i="24"/>
  <c r="I183" i="24"/>
  <c r="H183" i="24"/>
  <c r="G183" i="24"/>
  <c r="F183" i="24"/>
  <c r="I182" i="24"/>
  <c r="H182" i="24"/>
  <c r="G182" i="24"/>
  <c r="F182" i="24"/>
  <c r="I180" i="24"/>
  <c r="H180" i="24"/>
  <c r="G180" i="24"/>
  <c r="F180" i="24"/>
  <c r="I179" i="24"/>
  <c r="H179" i="24"/>
  <c r="G179" i="24"/>
  <c r="F179" i="24"/>
  <c r="I178" i="24"/>
  <c r="H178" i="24"/>
  <c r="G178" i="24"/>
  <c r="F178" i="24"/>
  <c r="I177" i="24"/>
  <c r="H177" i="24"/>
  <c r="G177" i="24"/>
  <c r="F177" i="24"/>
  <c r="I176" i="24"/>
  <c r="H176" i="24"/>
  <c r="G176" i="24"/>
  <c r="F176" i="24"/>
  <c r="I175" i="24"/>
  <c r="H175" i="24"/>
  <c r="G175" i="24"/>
  <c r="F175" i="24"/>
  <c r="I174" i="24"/>
  <c r="H174" i="24"/>
  <c r="G174" i="24"/>
  <c r="F174" i="24"/>
  <c r="I173" i="24"/>
  <c r="H173" i="24"/>
  <c r="G173" i="24"/>
  <c r="F173" i="24"/>
  <c r="I172" i="24"/>
  <c r="H172" i="24"/>
  <c r="G172" i="24"/>
  <c r="F172" i="24"/>
  <c r="I171" i="24"/>
  <c r="H171" i="24"/>
  <c r="G171" i="24"/>
  <c r="F171" i="24"/>
  <c r="I170" i="24"/>
  <c r="H170" i="24"/>
  <c r="G170" i="24"/>
  <c r="F170" i="24"/>
  <c r="I169" i="24"/>
  <c r="H169" i="24"/>
  <c r="G169" i="24"/>
  <c r="F169" i="24"/>
  <c r="I168" i="24"/>
  <c r="H168" i="24"/>
  <c r="G168" i="24"/>
  <c r="F168" i="24"/>
  <c r="I167" i="24"/>
  <c r="H167" i="24"/>
  <c r="G167" i="24"/>
  <c r="F167" i="24"/>
  <c r="I166" i="24"/>
  <c r="H166" i="24"/>
  <c r="G166" i="24"/>
  <c r="F166" i="24"/>
  <c r="I165" i="24"/>
  <c r="H165" i="24"/>
  <c r="G165" i="24"/>
  <c r="F165" i="24"/>
  <c r="I164" i="24"/>
  <c r="H164" i="24"/>
  <c r="G164" i="24"/>
  <c r="F164" i="24"/>
  <c r="I163" i="24"/>
  <c r="H163" i="24"/>
  <c r="G163" i="24"/>
  <c r="F163" i="24"/>
  <c r="I162" i="24"/>
  <c r="H162" i="24"/>
  <c r="G162" i="24"/>
  <c r="F162" i="24"/>
  <c r="I161" i="24"/>
  <c r="H161" i="24"/>
  <c r="G161" i="24"/>
  <c r="F161" i="24"/>
  <c r="I160" i="24"/>
  <c r="H160" i="24"/>
  <c r="G160" i="24"/>
  <c r="F160" i="24"/>
  <c r="I159" i="24"/>
  <c r="H159" i="24"/>
  <c r="G159" i="24"/>
  <c r="F159" i="24"/>
  <c r="I158" i="24"/>
  <c r="H158" i="24"/>
  <c r="G158" i="24"/>
  <c r="F158" i="24"/>
  <c r="I157" i="24"/>
  <c r="H157" i="24"/>
  <c r="G157" i="24"/>
  <c r="F157" i="24"/>
  <c r="I156" i="24"/>
  <c r="H156" i="24"/>
  <c r="G156" i="24"/>
  <c r="F156" i="24"/>
  <c r="I155" i="24"/>
  <c r="H155" i="24"/>
  <c r="G155" i="24"/>
  <c r="F155" i="24"/>
  <c r="I154" i="24"/>
  <c r="H154" i="24"/>
  <c r="G154" i="24"/>
  <c r="F154" i="24"/>
  <c r="I153" i="24"/>
  <c r="H153" i="24"/>
  <c r="G153" i="24"/>
  <c r="F153" i="24"/>
  <c r="I152" i="24"/>
  <c r="H152" i="24"/>
  <c r="G152" i="24"/>
  <c r="F152" i="24"/>
  <c r="I151" i="24"/>
  <c r="H151" i="24"/>
  <c r="G151" i="24"/>
  <c r="F151" i="24"/>
  <c r="I150" i="24"/>
  <c r="H150" i="24"/>
  <c r="G150" i="24"/>
  <c r="F150" i="24"/>
  <c r="I149" i="24"/>
  <c r="H149" i="24"/>
  <c r="G149" i="24"/>
  <c r="F149" i="24"/>
  <c r="I148" i="24"/>
  <c r="H148" i="24"/>
  <c r="G148" i="24"/>
  <c r="F148" i="24"/>
  <c r="I147" i="24"/>
  <c r="H147" i="24"/>
  <c r="G147" i="24"/>
  <c r="F147" i="24"/>
  <c r="I146" i="24"/>
  <c r="H146" i="24"/>
  <c r="G146" i="24"/>
  <c r="F146" i="24"/>
  <c r="I145" i="24"/>
  <c r="H145" i="24"/>
  <c r="G145" i="24"/>
  <c r="F145" i="24"/>
  <c r="I144" i="24"/>
  <c r="H144" i="24"/>
  <c r="G144" i="24"/>
  <c r="F144" i="24"/>
  <c r="I143" i="24"/>
  <c r="H143" i="24"/>
  <c r="G143" i="24"/>
  <c r="F143" i="24"/>
  <c r="I140" i="24"/>
  <c r="H140" i="24"/>
  <c r="G140" i="24"/>
  <c r="F140" i="24"/>
  <c r="I139" i="24"/>
  <c r="H139" i="24"/>
  <c r="G139" i="24"/>
  <c r="F139" i="24"/>
  <c r="I138" i="24"/>
  <c r="H138" i="24"/>
  <c r="G138" i="24"/>
  <c r="F138" i="24"/>
  <c r="I137" i="24"/>
  <c r="H137" i="24"/>
  <c r="G137" i="24"/>
  <c r="F137" i="24"/>
  <c r="I136" i="24"/>
  <c r="H136" i="24"/>
  <c r="G136" i="24"/>
  <c r="F136" i="24"/>
  <c r="I135" i="24"/>
  <c r="H135" i="24"/>
  <c r="G135" i="24"/>
  <c r="F135" i="24"/>
  <c r="I134" i="24"/>
  <c r="H134" i="24"/>
  <c r="G134" i="24"/>
  <c r="F134" i="24"/>
  <c r="I133" i="24"/>
  <c r="H133" i="24"/>
  <c r="G133" i="24"/>
  <c r="F133" i="24"/>
  <c r="I132" i="24"/>
  <c r="H132" i="24"/>
  <c r="G132" i="24"/>
  <c r="F132" i="24"/>
  <c r="I131" i="24"/>
  <c r="H131" i="24"/>
  <c r="G131" i="24"/>
  <c r="F131" i="24"/>
  <c r="I130" i="24"/>
  <c r="H130" i="24"/>
  <c r="G130" i="24"/>
  <c r="F130" i="24"/>
  <c r="I129" i="24"/>
  <c r="H129" i="24"/>
  <c r="G129" i="24"/>
  <c r="F129" i="24"/>
  <c r="I128" i="24"/>
  <c r="H128" i="24"/>
  <c r="G128" i="24"/>
  <c r="F128" i="24"/>
  <c r="I127" i="24"/>
  <c r="H127" i="24"/>
  <c r="G127" i="24"/>
  <c r="F127" i="24"/>
  <c r="I126" i="24"/>
  <c r="H126" i="24"/>
  <c r="G126" i="24"/>
  <c r="F126" i="24"/>
  <c r="I125" i="24"/>
  <c r="H125" i="24"/>
  <c r="G125" i="24"/>
  <c r="F125" i="24"/>
  <c r="I124" i="24"/>
  <c r="H124" i="24"/>
  <c r="G124" i="24"/>
  <c r="F124" i="24"/>
  <c r="I123" i="24"/>
  <c r="H123" i="24"/>
  <c r="G123" i="24"/>
  <c r="F123" i="24"/>
  <c r="I122" i="24"/>
  <c r="H122" i="24"/>
  <c r="G122" i="24"/>
  <c r="F122" i="24"/>
  <c r="I121" i="24"/>
  <c r="H121" i="24"/>
  <c r="G121" i="24"/>
  <c r="F121" i="24"/>
  <c r="I120" i="24"/>
  <c r="H120" i="24"/>
  <c r="G120" i="24"/>
  <c r="F120" i="24"/>
  <c r="I119" i="24"/>
  <c r="H119" i="24"/>
  <c r="G119" i="24"/>
  <c r="F119" i="24"/>
  <c r="I118" i="24"/>
  <c r="H118" i="24"/>
  <c r="G118" i="24"/>
  <c r="F118" i="24"/>
  <c r="I117" i="24"/>
  <c r="H117" i="24"/>
  <c r="G117" i="24"/>
  <c r="F117" i="24"/>
  <c r="I116" i="24"/>
  <c r="H116" i="24"/>
  <c r="G116" i="24"/>
  <c r="F116" i="24"/>
  <c r="I115" i="24"/>
  <c r="H115" i="24"/>
  <c r="G115" i="24"/>
  <c r="F115" i="24"/>
  <c r="I114" i="24"/>
  <c r="H114" i="24"/>
  <c r="G114" i="24"/>
  <c r="F114" i="24"/>
  <c r="I113" i="24"/>
  <c r="H113" i="24"/>
  <c r="G113" i="24"/>
  <c r="F113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I109" i="24"/>
  <c r="H109" i="24"/>
  <c r="G109" i="24"/>
  <c r="F109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I104" i="24"/>
  <c r="H104" i="24"/>
  <c r="G104" i="24"/>
  <c r="F104" i="24"/>
  <c r="I103" i="24"/>
  <c r="H103" i="24"/>
  <c r="G103" i="24"/>
  <c r="F103" i="24"/>
  <c r="I102" i="24"/>
  <c r="H102" i="24"/>
  <c r="G102" i="24"/>
  <c r="F102" i="24"/>
  <c r="I101" i="24"/>
  <c r="H101" i="24"/>
  <c r="G101" i="24"/>
  <c r="F101" i="24"/>
  <c r="I100" i="24"/>
  <c r="H100" i="24"/>
  <c r="G100" i="24"/>
  <c r="F100" i="24"/>
  <c r="I98" i="24"/>
  <c r="H98" i="24"/>
  <c r="G98" i="24"/>
  <c r="F98" i="24"/>
  <c r="I97" i="24"/>
  <c r="H97" i="24"/>
  <c r="G97" i="24"/>
  <c r="F97" i="24"/>
  <c r="I96" i="24"/>
  <c r="H96" i="24"/>
  <c r="G96" i="24"/>
  <c r="F96" i="24"/>
  <c r="I95" i="24"/>
  <c r="H95" i="24"/>
  <c r="G95" i="24"/>
  <c r="F95" i="24"/>
  <c r="I94" i="24"/>
  <c r="H94" i="24"/>
  <c r="G94" i="24"/>
  <c r="F94" i="24"/>
  <c r="I93" i="24"/>
  <c r="H93" i="24"/>
  <c r="G93" i="24"/>
  <c r="F93" i="24"/>
  <c r="I92" i="24"/>
  <c r="H92" i="24"/>
  <c r="G92" i="24"/>
  <c r="F92" i="24"/>
  <c r="I91" i="24"/>
  <c r="H91" i="24"/>
  <c r="G91" i="24"/>
  <c r="F91" i="24"/>
  <c r="I90" i="24"/>
  <c r="H90" i="24"/>
  <c r="G90" i="24"/>
  <c r="F90" i="24"/>
  <c r="I89" i="24"/>
  <c r="H89" i="24"/>
  <c r="G89" i="24"/>
  <c r="F89" i="24"/>
  <c r="I88" i="24"/>
  <c r="H88" i="24"/>
  <c r="G88" i="24"/>
  <c r="F88" i="24"/>
  <c r="I87" i="24"/>
  <c r="H87" i="24"/>
  <c r="G87" i="24"/>
  <c r="F87" i="24"/>
  <c r="I86" i="24"/>
  <c r="H86" i="24"/>
  <c r="G86" i="24"/>
  <c r="F86" i="24"/>
  <c r="I85" i="24"/>
  <c r="H85" i="24"/>
  <c r="G85" i="24"/>
  <c r="F85" i="24"/>
  <c r="I84" i="24"/>
  <c r="H84" i="24"/>
  <c r="G84" i="24"/>
  <c r="F84" i="24"/>
  <c r="I83" i="24"/>
  <c r="H83" i="24"/>
  <c r="G83" i="24"/>
  <c r="F83" i="24"/>
  <c r="I82" i="24"/>
  <c r="H82" i="24"/>
  <c r="G82" i="24"/>
  <c r="F82" i="24"/>
  <c r="I81" i="24"/>
  <c r="H81" i="24"/>
  <c r="G81" i="24"/>
  <c r="F81" i="24"/>
  <c r="I80" i="24"/>
  <c r="H80" i="24"/>
  <c r="G80" i="24"/>
  <c r="F80" i="24"/>
  <c r="I79" i="24"/>
  <c r="H79" i="24"/>
  <c r="G79" i="24"/>
  <c r="F79" i="24"/>
  <c r="I78" i="24"/>
  <c r="H78" i="24"/>
  <c r="G78" i="24"/>
  <c r="F78" i="24"/>
  <c r="I77" i="24"/>
  <c r="H77" i="24"/>
  <c r="G77" i="24"/>
  <c r="F77" i="24"/>
  <c r="I76" i="24"/>
  <c r="H76" i="24"/>
  <c r="G76" i="24"/>
  <c r="F76" i="24"/>
  <c r="I75" i="24"/>
  <c r="H75" i="24"/>
  <c r="G75" i="24"/>
  <c r="F75" i="24"/>
  <c r="I74" i="24"/>
  <c r="H74" i="24"/>
  <c r="G74" i="24"/>
  <c r="F74" i="24"/>
  <c r="I73" i="24"/>
  <c r="H73" i="24"/>
  <c r="G73" i="24"/>
  <c r="F73" i="24"/>
  <c r="I72" i="24"/>
  <c r="H72" i="24"/>
  <c r="G72" i="24"/>
  <c r="F72" i="24"/>
  <c r="I71" i="24"/>
  <c r="H71" i="24"/>
  <c r="G71" i="24"/>
  <c r="F71" i="24"/>
  <c r="I69" i="24"/>
  <c r="H69" i="24"/>
  <c r="G69" i="24"/>
  <c r="F69" i="24"/>
  <c r="I68" i="24"/>
  <c r="H68" i="24"/>
  <c r="G68" i="24"/>
  <c r="F68" i="24"/>
  <c r="I67" i="24"/>
  <c r="H67" i="24"/>
  <c r="G67" i="24"/>
  <c r="F67" i="24"/>
  <c r="I65" i="24"/>
  <c r="H65" i="24"/>
  <c r="G65" i="24"/>
  <c r="F65" i="24"/>
  <c r="I64" i="24"/>
  <c r="H64" i="24"/>
  <c r="G64" i="24"/>
  <c r="F64" i="24"/>
  <c r="I63" i="24"/>
  <c r="H63" i="24"/>
  <c r="G63" i="24"/>
  <c r="F63" i="24"/>
  <c r="I62" i="24"/>
  <c r="H62" i="24"/>
  <c r="G62" i="24"/>
  <c r="F62" i="24"/>
  <c r="I61" i="24"/>
  <c r="H61" i="24"/>
  <c r="G61" i="24"/>
  <c r="F61" i="24"/>
  <c r="I60" i="24"/>
  <c r="H60" i="24"/>
  <c r="G60" i="24"/>
  <c r="F60" i="24"/>
  <c r="I59" i="24"/>
  <c r="H59" i="24"/>
  <c r="G59" i="24"/>
  <c r="F59" i="24"/>
  <c r="I58" i="24"/>
  <c r="H58" i="24"/>
  <c r="G58" i="24"/>
  <c r="F58" i="24"/>
  <c r="I57" i="24"/>
  <c r="H57" i="24"/>
  <c r="G57" i="24"/>
  <c r="F57" i="24"/>
  <c r="I56" i="24"/>
  <c r="H56" i="24"/>
  <c r="G56" i="24"/>
  <c r="F56" i="24"/>
  <c r="I55" i="24"/>
  <c r="H55" i="24"/>
  <c r="G55" i="24"/>
  <c r="F55" i="24"/>
  <c r="I54" i="24"/>
  <c r="H54" i="24"/>
  <c r="G54" i="24"/>
  <c r="F54" i="24"/>
  <c r="I53" i="24"/>
  <c r="H53" i="24"/>
  <c r="G53" i="24"/>
  <c r="F53" i="24"/>
  <c r="I52" i="24"/>
  <c r="H52" i="24"/>
  <c r="G52" i="24"/>
  <c r="F52" i="24"/>
  <c r="I51" i="24"/>
  <c r="H51" i="24"/>
  <c r="G51" i="24"/>
  <c r="F51" i="24"/>
  <c r="I50" i="24"/>
  <c r="H50" i="24"/>
  <c r="G50" i="24"/>
  <c r="F50" i="24"/>
  <c r="I49" i="24"/>
  <c r="H49" i="24"/>
  <c r="G49" i="24"/>
  <c r="F49" i="24"/>
  <c r="I48" i="24"/>
  <c r="H48" i="24"/>
  <c r="G48" i="24"/>
  <c r="F48" i="24"/>
  <c r="I47" i="24"/>
  <c r="H47" i="24"/>
  <c r="G47" i="24"/>
  <c r="F47" i="24"/>
  <c r="I46" i="24"/>
  <c r="H46" i="24"/>
  <c r="G46" i="24"/>
  <c r="F46" i="24"/>
  <c r="I45" i="24"/>
  <c r="H45" i="24"/>
  <c r="G45" i="24"/>
  <c r="F45" i="24"/>
  <c r="I44" i="24"/>
  <c r="H44" i="24"/>
  <c r="G44" i="24"/>
  <c r="F44" i="24"/>
  <c r="I43" i="24"/>
  <c r="H43" i="24"/>
  <c r="G43" i="24"/>
  <c r="F43" i="24"/>
  <c r="I42" i="24"/>
  <c r="H42" i="24"/>
  <c r="G42" i="24"/>
  <c r="F42" i="24"/>
  <c r="I41" i="24"/>
  <c r="H41" i="24"/>
  <c r="G41" i="24"/>
  <c r="F41" i="24"/>
  <c r="I40" i="24"/>
  <c r="H40" i="24"/>
  <c r="G40" i="24"/>
  <c r="F40" i="24"/>
  <c r="I39" i="24"/>
  <c r="H39" i="24"/>
  <c r="G39" i="24"/>
  <c r="F39" i="24"/>
  <c r="I38" i="24"/>
  <c r="H38" i="24"/>
  <c r="G38" i="24"/>
  <c r="F38" i="24"/>
  <c r="I37" i="24"/>
  <c r="H37" i="24"/>
  <c r="G37" i="24"/>
  <c r="F37" i="24"/>
  <c r="I36" i="24"/>
  <c r="H36" i="24"/>
  <c r="G36" i="24"/>
  <c r="F36" i="24"/>
  <c r="I35" i="24"/>
  <c r="H35" i="24"/>
  <c r="G35" i="24"/>
  <c r="F35" i="24"/>
  <c r="I34" i="24"/>
  <c r="H34" i="24"/>
  <c r="G34" i="24"/>
  <c r="F34" i="24"/>
  <c r="I33" i="24"/>
  <c r="H33" i="24"/>
  <c r="G33" i="24"/>
  <c r="F33" i="24"/>
  <c r="I32" i="24"/>
  <c r="H32" i="24"/>
  <c r="G32" i="24"/>
  <c r="F32" i="24"/>
  <c r="I31" i="24"/>
  <c r="H31" i="24"/>
  <c r="G31" i="24"/>
  <c r="F31" i="24"/>
  <c r="I30" i="24"/>
  <c r="H30" i="24"/>
  <c r="G30" i="24"/>
  <c r="F30" i="24"/>
  <c r="I29" i="24"/>
  <c r="H29" i="24"/>
  <c r="G29" i="24"/>
  <c r="F29" i="24"/>
  <c r="I28" i="24"/>
  <c r="H28" i="24"/>
  <c r="G28" i="24"/>
  <c r="F28" i="24"/>
  <c r="I27" i="24"/>
  <c r="H27" i="24"/>
  <c r="G27" i="24"/>
  <c r="F27" i="24"/>
  <c r="I26" i="24"/>
  <c r="H26" i="24"/>
  <c r="G26" i="24"/>
  <c r="F26" i="24"/>
  <c r="I25" i="24"/>
  <c r="H25" i="24"/>
  <c r="G25" i="24"/>
  <c r="F25" i="24"/>
  <c r="I24" i="24"/>
  <c r="H24" i="24"/>
  <c r="G24" i="24"/>
  <c r="F24" i="24"/>
  <c r="I23" i="24"/>
  <c r="H23" i="24"/>
  <c r="G23" i="24"/>
  <c r="F23" i="24"/>
  <c r="I22" i="24"/>
  <c r="H22" i="24"/>
  <c r="G22" i="24"/>
  <c r="F22" i="24"/>
  <c r="I21" i="24"/>
  <c r="H21" i="24"/>
  <c r="G21" i="24"/>
  <c r="F21" i="24"/>
  <c r="I20" i="24"/>
  <c r="H20" i="24"/>
  <c r="G20" i="24"/>
  <c r="F20" i="24"/>
  <c r="I19" i="24"/>
  <c r="H19" i="24"/>
  <c r="G19" i="24"/>
  <c r="F19" i="24"/>
  <c r="I18" i="24"/>
  <c r="H18" i="24"/>
  <c r="G18" i="24"/>
  <c r="F18" i="24"/>
  <c r="I17" i="24"/>
  <c r="H17" i="24"/>
  <c r="G17" i="24"/>
  <c r="F17" i="24"/>
  <c r="I16" i="24"/>
  <c r="H16" i="24"/>
  <c r="G16" i="24"/>
  <c r="F16" i="24"/>
  <c r="I15" i="24"/>
  <c r="H15" i="24"/>
  <c r="G15" i="24"/>
  <c r="F15" i="24"/>
  <c r="I14" i="24"/>
  <c r="H14" i="24"/>
  <c r="G14" i="24"/>
  <c r="F14" i="24"/>
  <c r="H27" i="20" l="1"/>
  <c r="G27" i="20"/>
  <c r="F27" i="20"/>
  <c r="E27" i="20"/>
  <c r="H26" i="20"/>
  <c r="G26" i="20"/>
  <c r="F26" i="20"/>
  <c r="E26" i="20"/>
  <c r="H25" i="20"/>
  <c r="G25" i="20"/>
  <c r="F25" i="20"/>
  <c r="E25" i="20"/>
  <c r="H24" i="20"/>
  <c r="G24" i="20"/>
  <c r="F24" i="20"/>
  <c r="E24" i="20"/>
  <c r="H23" i="20"/>
  <c r="G23" i="20"/>
  <c r="F23" i="20"/>
  <c r="E23" i="20"/>
  <c r="H22" i="20"/>
  <c r="G22" i="20"/>
  <c r="F22" i="20"/>
  <c r="E22" i="20"/>
  <c r="H21" i="20"/>
  <c r="G21" i="20"/>
  <c r="F21" i="20"/>
  <c r="E21" i="20"/>
  <c r="H20" i="20"/>
  <c r="G20" i="20"/>
  <c r="F20" i="20"/>
  <c r="E20" i="20"/>
  <c r="H19" i="20"/>
  <c r="G19" i="20"/>
  <c r="F19" i="20"/>
  <c r="E19" i="20"/>
  <c r="H15" i="20"/>
  <c r="G15" i="20"/>
  <c r="F15" i="20"/>
  <c r="E15" i="20"/>
  <c r="H14" i="20"/>
  <c r="G14" i="20"/>
  <c r="H44" i="25" l="1"/>
  <c r="G44" i="25"/>
  <c r="F44" i="25"/>
  <c r="E44" i="25"/>
  <c r="H43" i="25"/>
  <c r="G43" i="25"/>
  <c r="F43" i="25"/>
  <c r="E43" i="25"/>
  <c r="H42" i="25"/>
  <c r="G42" i="25"/>
  <c r="F42" i="25"/>
  <c r="E42" i="25"/>
  <c r="H41" i="25"/>
  <c r="G41" i="25"/>
  <c r="F41" i="25"/>
  <c r="E41" i="25"/>
  <c r="H40" i="25"/>
  <c r="G40" i="25"/>
  <c r="F40" i="25"/>
  <c r="E40" i="25"/>
  <c r="H39" i="25"/>
  <c r="G39" i="25"/>
  <c r="F39" i="25"/>
  <c r="E39" i="25"/>
  <c r="H38" i="25"/>
  <c r="G38" i="25"/>
  <c r="F38" i="25"/>
  <c r="E38" i="25"/>
  <c r="H37" i="25"/>
  <c r="G37" i="25"/>
  <c r="F37" i="25"/>
  <c r="E37" i="25"/>
  <c r="H36" i="25"/>
  <c r="G36" i="25"/>
  <c r="F36" i="25"/>
  <c r="E36" i="25"/>
  <c r="H35" i="25"/>
  <c r="G35" i="25"/>
  <c r="F35" i="25"/>
  <c r="E35" i="25"/>
  <c r="H34" i="25"/>
  <c r="G34" i="25"/>
  <c r="F34" i="25"/>
  <c r="E34" i="25"/>
  <c r="H33" i="25"/>
  <c r="G33" i="25"/>
  <c r="F33" i="25"/>
  <c r="E33" i="25"/>
  <c r="H32" i="25"/>
  <c r="G32" i="25"/>
  <c r="F32" i="25"/>
  <c r="E32" i="25"/>
  <c r="H31" i="25"/>
  <c r="G31" i="25"/>
  <c r="F31" i="25"/>
  <c r="E31" i="25"/>
  <c r="H30" i="25"/>
  <c r="G30" i="25"/>
  <c r="F30" i="25"/>
  <c r="E30" i="25"/>
  <c r="H29" i="25"/>
  <c r="G29" i="25"/>
  <c r="F29" i="25"/>
  <c r="E29" i="25"/>
  <c r="H28" i="25"/>
  <c r="G28" i="25"/>
  <c r="F28" i="25"/>
  <c r="E28" i="25"/>
  <c r="H27" i="25"/>
  <c r="G27" i="25"/>
  <c r="F27" i="25"/>
  <c r="E27" i="25"/>
  <c r="H26" i="25"/>
  <c r="G26" i="25"/>
  <c r="F26" i="25"/>
  <c r="E26" i="25"/>
  <c r="H25" i="25"/>
  <c r="G25" i="25"/>
  <c r="F25" i="25"/>
  <c r="E25" i="25"/>
  <c r="H24" i="25"/>
  <c r="G24" i="25"/>
  <c r="F24" i="25"/>
  <c r="E24" i="25"/>
  <c r="H23" i="25"/>
  <c r="G23" i="25"/>
  <c r="F23" i="25"/>
  <c r="E23" i="25"/>
  <c r="H22" i="25"/>
  <c r="G22" i="25"/>
  <c r="F22" i="25"/>
  <c r="E22" i="25"/>
  <c r="H21" i="25"/>
  <c r="G21" i="25"/>
  <c r="F21" i="25"/>
  <c r="E21" i="25"/>
  <c r="H20" i="25"/>
  <c r="G20" i="25"/>
  <c r="F20" i="25"/>
  <c r="E20" i="25"/>
  <c r="H19" i="25"/>
  <c r="G19" i="25"/>
  <c r="F19" i="25"/>
  <c r="E19" i="25"/>
  <c r="H18" i="25"/>
  <c r="G18" i="25"/>
  <c r="F18" i="25"/>
  <c r="E18" i="25"/>
  <c r="H17" i="25"/>
  <c r="G17" i="25"/>
  <c r="F17" i="25"/>
  <c r="E17" i="25"/>
  <c r="H16" i="25"/>
  <c r="G16" i="25"/>
  <c r="F16" i="25"/>
  <c r="E16" i="25"/>
  <c r="H15" i="25"/>
  <c r="G15" i="25"/>
  <c r="F15" i="25"/>
  <c r="E15" i="25"/>
  <c r="H39" i="21"/>
  <c r="G39" i="21"/>
  <c r="F39" i="21"/>
  <c r="E39" i="21"/>
  <c r="H38" i="21"/>
  <c r="G38" i="21"/>
  <c r="F38" i="21"/>
  <c r="E38" i="21"/>
  <c r="H37" i="21"/>
  <c r="G37" i="21"/>
  <c r="F37" i="21"/>
  <c r="E37" i="21"/>
  <c r="H36" i="21"/>
  <c r="G36" i="21"/>
  <c r="F36" i="21"/>
  <c r="E36" i="21"/>
  <c r="H35" i="21"/>
  <c r="G35" i="21"/>
  <c r="F35" i="21"/>
  <c r="E35" i="21"/>
  <c r="H34" i="21"/>
  <c r="G34" i="21"/>
  <c r="F34" i="21"/>
  <c r="E34" i="21"/>
  <c r="H33" i="21"/>
  <c r="G33" i="21"/>
  <c r="F33" i="21"/>
  <c r="E33" i="21"/>
  <c r="H32" i="21"/>
  <c r="G32" i="21"/>
  <c r="F32" i="21"/>
  <c r="E32" i="21"/>
  <c r="H31" i="21"/>
  <c r="G31" i="21"/>
  <c r="F31" i="21"/>
  <c r="E31" i="21"/>
  <c r="H29" i="21"/>
  <c r="G29" i="21"/>
  <c r="F29" i="21"/>
  <c r="E29" i="21"/>
  <c r="H26" i="21"/>
  <c r="G26" i="21"/>
  <c r="F26" i="21"/>
  <c r="E26" i="21"/>
  <c r="H25" i="21"/>
  <c r="G25" i="21"/>
  <c r="F25" i="21"/>
  <c r="E25" i="21"/>
  <c r="H24" i="21"/>
  <c r="G24" i="21"/>
  <c r="F24" i="21"/>
  <c r="E24" i="21"/>
  <c r="H23" i="21"/>
  <c r="G23" i="21"/>
  <c r="F23" i="21"/>
  <c r="E23" i="21"/>
  <c r="H22" i="21"/>
  <c r="G22" i="21"/>
  <c r="F22" i="21"/>
  <c r="E22" i="21"/>
  <c r="H21" i="21"/>
  <c r="G21" i="21"/>
  <c r="F21" i="21"/>
  <c r="E21" i="21"/>
  <c r="H20" i="21"/>
  <c r="G20" i="21"/>
  <c r="F20" i="21"/>
  <c r="E20" i="21"/>
  <c r="H19" i="21"/>
  <c r="G19" i="21"/>
  <c r="F19" i="21"/>
  <c r="E19" i="21"/>
  <c r="H18" i="21"/>
  <c r="G18" i="21"/>
  <c r="F18" i="21"/>
  <c r="E18" i="21"/>
  <c r="H17" i="21"/>
  <c r="G17" i="21"/>
  <c r="F17" i="21"/>
  <c r="E17" i="21"/>
  <c r="H16" i="21"/>
  <c r="G16" i="21"/>
  <c r="F16" i="21"/>
  <c r="E16" i="21"/>
  <c r="H15" i="21"/>
  <c r="G15" i="21"/>
  <c r="F15" i="21"/>
  <c r="E15" i="21"/>
  <c r="H14" i="21"/>
  <c r="G14" i="21"/>
  <c r="F14" i="21"/>
  <c r="E14" i="21"/>
  <c r="I162" i="18" l="1"/>
  <c r="H162" i="18"/>
  <c r="G162" i="18"/>
  <c r="F162" i="18"/>
  <c r="I161" i="18"/>
  <c r="H161" i="18"/>
  <c r="G161" i="18"/>
  <c r="F161" i="18"/>
  <c r="I160" i="18"/>
  <c r="H160" i="18"/>
  <c r="G160" i="18"/>
  <c r="F160" i="18"/>
  <c r="I159" i="18"/>
  <c r="H159" i="18"/>
  <c r="G159" i="18"/>
  <c r="F159" i="18"/>
  <c r="I158" i="18"/>
  <c r="H158" i="18"/>
  <c r="G158" i="18"/>
  <c r="F158" i="18"/>
  <c r="I157" i="18"/>
  <c r="H157" i="18"/>
  <c r="G157" i="18"/>
  <c r="F157" i="18"/>
  <c r="I156" i="18"/>
  <c r="H156" i="18"/>
  <c r="G156" i="18"/>
  <c r="F156" i="18"/>
  <c r="I155" i="18"/>
  <c r="H155" i="18"/>
  <c r="G155" i="18"/>
  <c r="F155" i="18"/>
  <c r="I154" i="18"/>
  <c r="H154" i="18"/>
  <c r="G154" i="18"/>
  <c r="F154" i="18"/>
  <c r="I153" i="18"/>
  <c r="H153" i="18"/>
  <c r="G153" i="18"/>
  <c r="F153" i="18"/>
  <c r="I152" i="18"/>
  <c r="H152" i="18"/>
  <c r="G152" i="18"/>
  <c r="F152" i="18"/>
  <c r="I151" i="18"/>
  <c r="H151" i="18"/>
  <c r="G151" i="18"/>
  <c r="F151" i="18"/>
  <c r="I146" i="18"/>
  <c r="H146" i="18"/>
  <c r="G146" i="18"/>
  <c r="F146" i="18"/>
  <c r="I145" i="18"/>
  <c r="H145" i="18"/>
  <c r="G145" i="18"/>
  <c r="F145" i="18"/>
  <c r="I144" i="18"/>
  <c r="H144" i="18"/>
  <c r="G144" i="18"/>
  <c r="F144" i="18"/>
  <c r="I143" i="18"/>
  <c r="H143" i="18"/>
  <c r="G143" i="18"/>
  <c r="F143" i="18"/>
  <c r="I142" i="18"/>
  <c r="H142" i="18"/>
  <c r="G142" i="18"/>
  <c r="F142" i="18"/>
  <c r="I141" i="18"/>
  <c r="H141" i="18"/>
  <c r="G141" i="18"/>
  <c r="F141" i="18"/>
  <c r="I140" i="18"/>
  <c r="H140" i="18"/>
  <c r="G140" i="18"/>
  <c r="F140" i="18"/>
  <c r="I139" i="18"/>
  <c r="H139" i="18"/>
  <c r="G139" i="18"/>
  <c r="F139" i="18"/>
  <c r="I138" i="18"/>
  <c r="H138" i="18"/>
  <c r="G138" i="18"/>
  <c r="F138" i="18"/>
  <c r="I137" i="18"/>
  <c r="H137" i="18"/>
  <c r="G137" i="18"/>
  <c r="F137" i="18"/>
  <c r="I136" i="18"/>
  <c r="H136" i="18"/>
  <c r="G136" i="18"/>
  <c r="F136" i="18"/>
  <c r="I132" i="18"/>
  <c r="H132" i="18"/>
  <c r="G132" i="18"/>
  <c r="F132" i="18"/>
  <c r="I131" i="18"/>
  <c r="H131" i="18"/>
  <c r="G131" i="18"/>
  <c r="F131" i="18"/>
  <c r="I130" i="18"/>
  <c r="H130" i="18"/>
  <c r="G130" i="18"/>
  <c r="F130" i="18"/>
  <c r="I124" i="18"/>
  <c r="H124" i="18"/>
  <c r="G124" i="18"/>
  <c r="F124" i="18"/>
  <c r="I123" i="18"/>
  <c r="H123" i="18"/>
  <c r="G123" i="18"/>
  <c r="F123" i="18"/>
  <c r="I122" i="18"/>
  <c r="H122" i="18"/>
  <c r="G122" i="18"/>
  <c r="F122" i="18"/>
  <c r="I121" i="18"/>
  <c r="H121" i="18"/>
  <c r="G121" i="18"/>
  <c r="F121" i="18"/>
  <c r="I120" i="18"/>
  <c r="H120" i="18"/>
  <c r="G120" i="18"/>
  <c r="F120" i="18"/>
  <c r="I117" i="18"/>
  <c r="H117" i="18"/>
  <c r="G117" i="18"/>
  <c r="F117" i="18"/>
  <c r="I116" i="18"/>
  <c r="H116" i="18"/>
  <c r="G116" i="18"/>
  <c r="F116" i="18"/>
  <c r="I115" i="18"/>
  <c r="H115" i="18"/>
  <c r="G115" i="18"/>
  <c r="F115" i="18"/>
  <c r="I114" i="18"/>
  <c r="H114" i="18"/>
  <c r="G114" i="18"/>
  <c r="F114" i="18"/>
  <c r="I113" i="18"/>
  <c r="H113" i="18"/>
  <c r="G113" i="18"/>
  <c r="F113" i="18"/>
  <c r="I112" i="18"/>
  <c r="H112" i="18"/>
  <c r="G112" i="18"/>
  <c r="F112" i="18"/>
  <c r="I111" i="18"/>
  <c r="H111" i="18"/>
  <c r="G111" i="18"/>
  <c r="F111" i="18"/>
  <c r="I110" i="18"/>
  <c r="H110" i="18"/>
  <c r="G110" i="18"/>
  <c r="F110" i="18"/>
  <c r="I109" i="18"/>
  <c r="H109" i="18"/>
  <c r="G109" i="18"/>
  <c r="F109" i="18"/>
  <c r="I108" i="18"/>
  <c r="H108" i="18"/>
  <c r="G108" i="18"/>
  <c r="F108" i="18"/>
  <c r="I107" i="18"/>
  <c r="H107" i="18"/>
  <c r="G107" i="18"/>
  <c r="F107" i="18"/>
  <c r="I105" i="18"/>
  <c r="H105" i="18"/>
  <c r="G105" i="18"/>
  <c r="F105" i="18"/>
  <c r="I104" i="18"/>
  <c r="H104" i="18"/>
  <c r="G104" i="18"/>
  <c r="F104" i="18"/>
  <c r="I103" i="18"/>
  <c r="H103" i="18"/>
  <c r="G103" i="18"/>
  <c r="F103" i="18"/>
  <c r="I102" i="18"/>
  <c r="H102" i="18"/>
  <c r="G102" i="18"/>
  <c r="F102" i="18"/>
  <c r="I101" i="18"/>
  <c r="H101" i="18"/>
  <c r="G101" i="18"/>
  <c r="F101" i="18"/>
  <c r="I99" i="18"/>
  <c r="H99" i="18"/>
  <c r="G99" i="18"/>
  <c r="F99" i="18"/>
  <c r="I98" i="18"/>
  <c r="H98" i="18"/>
  <c r="G98" i="18"/>
  <c r="F98" i="18"/>
  <c r="I97" i="18"/>
  <c r="H97" i="18"/>
  <c r="G97" i="18"/>
  <c r="F97" i="18"/>
  <c r="I90" i="18"/>
  <c r="H90" i="18"/>
  <c r="G90" i="18"/>
  <c r="F90" i="18"/>
  <c r="I89" i="18"/>
  <c r="H89" i="18"/>
  <c r="G89" i="18"/>
  <c r="F89" i="18"/>
  <c r="I88" i="18"/>
  <c r="H88" i="18"/>
  <c r="G88" i="18"/>
  <c r="F88" i="18"/>
  <c r="I87" i="18"/>
  <c r="H87" i="18"/>
  <c r="G87" i="18"/>
  <c r="F87" i="18"/>
  <c r="I86" i="18"/>
  <c r="H86" i="18"/>
  <c r="G86" i="18"/>
  <c r="F86" i="18"/>
  <c r="I85" i="18"/>
  <c r="H85" i="18"/>
  <c r="G85" i="18"/>
  <c r="F85" i="18"/>
  <c r="I84" i="18"/>
  <c r="H84" i="18"/>
  <c r="G84" i="18"/>
  <c r="F84" i="18"/>
  <c r="I80" i="18"/>
  <c r="H80" i="18"/>
  <c r="G80" i="18"/>
  <c r="I79" i="18"/>
  <c r="H79" i="18"/>
  <c r="G79" i="18"/>
  <c r="I78" i="18"/>
  <c r="H78" i="18"/>
  <c r="G78" i="18"/>
  <c r="I77" i="18"/>
  <c r="H77" i="18"/>
  <c r="G77" i="18"/>
  <c r="I76" i="18"/>
  <c r="H76" i="18"/>
  <c r="G76" i="18"/>
  <c r="I75" i="18"/>
  <c r="H75" i="18"/>
  <c r="G75" i="18"/>
  <c r="I74" i="18"/>
  <c r="H74" i="18"/>
  <c r="G74" i="18"/>
  <c r="I73" i="18"/>
  <c r="H73" i="18"/>
  <c r="G73" i="18"/>
  <c r="I72" i="18"/>
  <c r="H72" i="18"/>
  <c r="G72" i="18"/>
  <c r="I71" i="18"/>
  <c r="H71" i="18"/>
  <c r="G71" i="18"/>
  <c r="I70" i="18"/>
  <c r="H70" i="18"/>
  <c r="G70" i="18"/>
  <c r="I69" i="18"/>
  <c r="H69" i="18"/>
  <c r="G69" i="18"/>
  <c r="I68" i="18"/>
  <c r="H68" i="18"/>
  <c r="G68" i="18"/>
  <c r="I67" i="18"/>
  <c r="H67" i="18"/>
  <c r="G67" i="18"/>
  <c r="I65" i="18"/>
  <c r="H65" i="18"/>
  <c r="G65" i="18"/>
  <c r="I64" i="18"/>
  <c r="H64" i="18"/>
  <c r="G64" i="18"/>
  <c r="I63" i="18"/>
  <c r="H63" i="18"/>
  <c r="G63" i="18"/>
  <c r="I61" i="18"/>
  <c r="H61" i="18"/>
  <c r="G61" i="18"/>
  <c r="I60" i="18"/>
  <c r="H60" i="18"/>
  <c r="G60" i="18"/>
  <c r="I59" i="18"/>
  <c r="H59" i="18"/>
  <c r="G59" i="18"/>
  <c r="I58" i="18"/>
  <c r="H58" i="18"/>
  <c r="G58" i="18"/>
  <c r="I57" i="18"/>
  <c r="H57" i="18"/>
  <c r="G57" i="18"/>
  <c r="I55" i="18"/>
  <c r="H55" i="18"/>
  <c r="G55" i="18"/>
  <c r="I53" i="18"/>
  <c r="H53" i="18"/>
  <c r="G53" i="18"/>
  <c r="I51" i="18"/>
  <c r="H51" i="18"/>
  <c r="G51" i="18"/>
  <c r="I50" i="18"/>
  <c r="H50" i="18"/>
  <c r="G50" i="18"/>
  <c r="I49" i="18"/>
  <c r="H49" i="18"/>
  <c r="G49" i="18"/>
  <c r="I46" i="18"/>
  <c r="H46" i="18"/>
  <c r="G46" i="18"/>
  <c r="F46" i="18"/>
  <c r="I45" i="18"/>
  <c r="H45" i="18"/>
  <c r="G45" i="18"/>
  <c r="F45" i="18"/>
  <c r="I43" i="18"/>
  <c r="H43" i="18"/>
  <c r="G43" i="18"/>
  <c r="F43" i="18"/>
  <c r="I41" i="18"/>
  <c r="H41" i="18"/>
  <c r="G41" i="18"/>
  <c r="F41" i="18"/>
  <c r="I40" i="18"/>
  <c r="H40" i="18"/>
  <c r="G40" i="18"/>
  <c r="F40" i="18"/>
  <c r="I36" i="18"/>
  <c r="H36" i="18"/>
  <c r="G36" i="18"/>
  <c r="F36" i="18"/>
  <c r="I34" i="18"/>
  <c r="H34" i="18"/>
  <c r="G34" i="18"/>
  <c r="F34" i="18"/>
  <c r="I33" i="18"/>
  <c r="H33" i="18"/>
  <c r="G33" i="18"/>
  <c r="F33" i="18"/>
  <c r="I32" i="18"/>
  <c r="H32" i="18"/>
  <c r="G32" i="18"/>
  <c r="F32" i="18"/>
  <c r="I26" i="18"/>
  <c r="H26" i="18"/>
  <c r="G26" i="18"/>
  <c r="F26" i="18"/>
  <c r="I25" i="18"/>
  <c r="H25" i="18"/>
  <c r="G25" i="18"/>
  <c r="F25" i="18"/>
  <c r="I24" i="18"/>
  <c r="H24" i="18"/>
  <c r="G24" i="18"/>
  <c r="F24" i="18"/>
  <c r="I21" i="18"/>
  <c r="H21" i="18"/>
  <c r="G21" i="18"/>
  <c r="F21" i="18"/>
  <c r="I20" i="18"/>
  <c r="H20" i="18"/>
  <c r="G20" i="18"/>
  <c r="F20" i="18"/>
  <c r="I19" i="18"/>
  <c r="H19" i="18"/>
  <c r="G19" i="18"/>
  <c r="F19" i="18"/>
  <c r="I14" i="23"/>
  <c r="H14" i="23"/>
  <c r="G14" i="23"/>
  <c r="F14" i="23"/>
  <c r="F13" i="24"/>
  <c r="G13" i="24"/>
  <c r="H13" i="24"/>
  <c r="I13" i="24"/>
  <c r="E14" i="20" l="1"/>
  <c r="F14" i="20" l="1"/>
</calcChain>
</file>

<file path=xl/sharedStrings.xml><?xml version="1.0" encoding="utf-8"?>
<sst xmlns="http://schemas.openxmlformats.org/spreadsheetml/2006/main" count="1436" uniqueCount="289">
  <si>
    <t>КРУГ  (горячекатаный и кованый)</t>
  </si>
  <si>
    <t>Марка стали</t>
  </si>
  <si>
    <t>ГОСТ, ТУ,</t>
  </si>
  <si>
    <t>Диаметр, мм</t>
  </si>
  <si>
    <t>Цена, руб./тн (с НДС)</t>
  </si>
  <si>
    <t xml:space="preserve"> стали</t>
  </si>
  <si>
    <t>обработка</t>
  </si>
  <si>
    <t>12Х1МФ, 25Х1МФ (ЭИ10)</t>
  </si>
  <si>
    <t>2590-88, х/о, г/о</t>
  </si>
  <si>
    <t>8</t>
  </si>
  <si>
    <t>10</t>
  </si>
  <si>
    <t>2590-88, г/о</t>
  </si>
  <si>
    <t>2590-88, г/о, обточ.</t>
  </si>
  <si>
    <t>200</t>
  </si>
  <si>
    <t>2590-88, кованный</t>
  </si>
  <si>
    <t>15Х1М1Ф</t>
  </si>
  <si>
    <t>25Х2М1Ф (ЭИ723)</t>
  </si>
  <si>
    <t>2590-88, х/о</t>
  </si>
  <si>
    <t>28-56</t>
  </si>
  <si>
    <t>80-150</t>
  </si>
  <si>
    <t>160-180</t>
  </si>
  <si>
    <t>20Х1М1Ф1ТР (ЭП182)</t>
  </si>
  <si>
    <t>30ХМА</t>
  </si>
  <si>
    <t>16-30</t>
  </si>
  <si>
    <t>32-75</t>
  </si>
  <si>
    <t>Марка</t>
  </si>
  <si>
    <t>ГОСТ, ТУ, обработка</t>
  </si>
  <si>
    <t>Цена, руб./т  (с НДС)</t>
  </si>
  <si>
    <t>стали</t>
  </si>
  <si>
    <t>08Х18Н10Т</t>
  </si>
  <si>
    <t>5632-72, ТУ 14-1-4492-88</t>
  </si>
  <si>
    <t>Сплав Титан 3М</t>
  </si>
  <si>
    <t xml:space="preserve">Марка </t>
  </si>
  <si>
    <t>Диаметр,</t>
  </si>
  <si>
    <t>5632-72, 5949-75, 8560-78 В – h11 – Н</t>
  </si>
  <si>
    <t>13Х11Н2В2МФ</t>
  </si>
  <si>
    <t>25Х1МФ</t>
  </si>
  <si>
    <t>4543-71, 2879-88 B</t>
  </si>
  <si>
    <t>30, 32, 41</t>
  </si>
  <si>
    <t>2590-2006, 5949-75</t>
  </si>
  <si>
    <t>2590-2006, ков, МКК</t>
  </si>
  <si>
    <t>12Х18Н10Т</t>
  </si>
  <si>
    <t>2590-2006,   ТУ-14-1-377-72</t>
  </si>
  <si>
    <t>08Х13</t>
  </si>
  <si>
    <t xml:space="preserve">20Х13, 30Х13, 40Х13 </t>
  </si>
  <si>
    <t>190, 200</t>
  </si>
  <si>
    <t>20Х13-Ш</t>
  </si>
  <si>
    <t>2590-88, 18968-73  г/о</t>
  </si>
  <si>
    <t>08Х17Н5М3 (ЭИ 925)</t>
  </si>
  <si>
    <t>2590-2006, ТУ 14-1-1831-76</t>
  </si>
  <si>
    <t>10Х11Н23Т3МР (ЭП-33ВД)</t>
  </si>
  <si>
    <t>14955-77,  ТУ 14-1-57-8539</t>
  </si>
  <si>
    <t>10,12</t>
  </si>
  <si>
    <t>2590-2006, ТУ 14-1-312-72</t>
  </si>
  <si>
    <t>14Х17Н2 ЭИ268</t>
  </si>
  <si>
    <t>25Х13Н2</t>
  </si>
  <si>
    <t>13X11Н2В2МФ (ЭИ-961-Ш  МАП)</t>
  </si>
  <si>
    <t>КРУГ  калиброванный AISI-201</t>
  </si>
  <si>
    <t>Длина прутка, мм</t>
  </si>
  <si>
    <t>вес 1 метра погонного, кг/м</t>
  </si>
  <si>
    <t>Вес прутка, кг</t>
  </si>
  <si>
    <t>Цена, руб./кг (с НДС)</t>
  </si>
  <si>
    <t>КРУГ  калиброванный AISI-304 / AISI-304 L</t>
  </si>
  <si>
    <t>Уголки горячекатанные AISI-304</t>
  </si>
  <si>
    <t>Размер, мм</t>
  </si>
  <si>
    <t>Длина уголка, мм</t>
  </si>
  <si>
    <t>20x20x3</t>
  </si>
  <si>
    <t>35x35x3</t>
  </si>
  <si>
    <t>35x35x4</t>
  </si>
  <si>
    <t>80х80х8</t>
  </si>
  <si>
    <t>Уголки холоднокатанные AISI-304 BA / 4N</t>
  </si>
  <si>
    <t>10x10x1.0</t>
  </si>
  <si>
    <t>25x25x1.5</t>
  </si>
  <si>
    <t>40х40х1.5</t>
  </si>
  <si>
    <t>Шестигранники холоднокатанные калиброванные AISI-304</t>
  </si>
  <si>
    <t>Типоразмер</t>
  </si>
  <si>
    <t>Вес 1 метра погонного, кг</t>
  </si>
  <si>
    <t>Поверхность</t>
  </si>
  <si>
    <t>Толщина стенки, мм</t>
  </si>
  <si>
    <t>MF</t>
  </si>
  <si>
    <t xml:space="preserve"> Satin 320/400 </t>
  </si>
  <si>
    <t>Mirror (600 Grit)</t>
  </si>
  <si>
    <t>Цена, руб/м</t>
  </si>
  <si>
    <t>Труба круглая электросварная AISI-316 / 316L по EN 10217-07</t>
  </si>
  <si>
    <t>Труба круглая электросварная AISI-304 по ASTM-554</t>
  </si>
  <si>
    <t>Труба круглая электросварная AISI-304 по EN 10217-07</t>
  </si>
  <si>
    <t>Труба круглая электросварная AISI-201 по ASTM-554</t>
  </si>
  <si>
    <t>Труба круглая электросварная AISI-202 по ASTM-554</t>
  </si>
  <si>
    <t>Труба круглая электросварная AISI-409L по ASTM-554</t>
  </si>
  <si>
    <t>Труба круглая электросварная молочная AISI-304 / AISI-304L по EN 10217-7</t>
  </si>
  <si>
    <t>Размеры, мм</t>
  </si>
  <si>
    <t>Mirror (400/600 Grit)</t>
  </si>
  <si>
    <t>Труба профильная электросварная AISI-304 по ASTM-554</t>
  </si>
  <si>
    <t>Труба профильная электросварная AISI-430 по ASTM-554</t>
  </si>
  <si>
    <t>Труба профильная электросварная AISI-201 по ASTM-554</t>
  </si>
  <si>
    <t xml:space="preserve">Листовой прокат в рулонах зарубежного производства </t>
  </si>
  <si>
    <t>Толщина, мм</t>
  </si>
  <si>
    <t>Ширина рулона, мм</t>
  </si>
  <si>
    <t>Цена, руб./тн
(с НДС)</t>
  </si>
  <si>
    <t>AISI 304/304L (08Х18Н10)</t>
  </si>
  <si>
    <t>2В</t>
  </si>
  <si>
    <t>AISI 304L (03Х18Н11)</t>
  </si>
  <si>
    <t>AISI 304 (08Х18Н10)</t>
  </si>
  <si>
    <t>BA + Pi</t>
  </si>
  <si>
    <t>BA + PE</t>
  </si>
  <si>
    <t>4N+LPE</t>
  </si>
  <si>
    <t>AISI 316L (10Х17Н13М2)</t>
  </si>
  <si>
    <t>2B</t>
  </si>
  <si>
    <t>AISI 321 (08Х18Н10Т)</t>
  </si>
  <si>
    <t>AISI 409/409L (03Х13)</t>
  </si>
  <si>
    <t>AISI 430 (12Х17)</t>
  </si>
  <si>
    <t>№4+LPE</t>
  </si>
  <si>
    <t>№4+PE</t>
  </si>
  <si>
    <t>AISI-201 (J4) (12Х15Г9НД)</t>
  </si>
  <si>
    <t>AISI-202 (JSLAUS)</t>
  </si>
  <si>
    <t>Листовой прокат Российского и зарубежного производства</t>
  </si>
  <si>
    <t>Раскрой, мм</t>
  </si>
  <si>
    <t>Цена, руб./кг 
(с НДС)</t>
  </si>
  <si>
    <t>1000х2000</t>
  </si>
  <si>
    <t>1250х2500 некондиция</t>
  </si>
  <si>
    <t>1250х2500</t>
  </si>
  <si>
    <t>2D</t>
  </si>
  <si>
    <t>1250x2500</t>
  </si>
  <si>
    <t>1D</t>
  </si>
  <si>
    <t>AISI 420 J2 (30Х13)</t>
  </si>
  <si>
    <t>1000х200-1800</t>
  </si>
  <si>
    <t>1000х2000 некондиция</t>
  </si>
  <si>
    <t>1500x3000</t>
  </si>
  <si>
    <t>1250х200-2300</t>
  </si>
  <si>
    <t>2B+PE</t>
  </si>
  <si>
    <t>BA+PE</t>
  </si>
  <si>
    <t>1000x2000</t>
  </si>
  <si>
    <t>1250х500-2000</t>
  </si>
  <si>
    <t>1500х500-2500</t>
  </si>
  <si>
    <t>№5+PE</t>
  </si>
  <si>
    <t>1500х3000 некондиция</t>
  </si>
  <si>
    <t>1500x6000</t>
  </si>
  <si>
    <t>1500х6000</t>
  </si>
  <si>
    <t>1000х4000</t>
  </si>
  <si>
    <t>1000х500-1800</t>
  </si>
  <si>
    <t>1250х500-1800</t>
  </si>
  <si>
    <t>1250х300-400</t>
  </si>
  <si>
    <t>1500х3000</t>
  </si>
  <si>
    <t>1000х200-1990</t>
  </si>
  <si>
    <t>1500х200-2990</t>
  </si>
  <si>
    <t>1500х3500-5900</t>
  </si>
  <si>
    <t>2В+РЕ</t>
  </si>
  <si>
    <t>BA+PI</t>
  </si>
  <si>
    <t>1000х500-2000</t>
  </si>
  <si>
    <t>4N+PE</t>
  </si>
  <si>
    <t>5N+PE</t>
  </si>
  <si>
    <t>SB+PE</t>
  </si>
  <si>
    <t>AISI 310S</t>
  </si>
  <si>
    <t>AISI 316Ti (10Х17Н13М2Т)</t>
  </si>
  <si>
    <t>Цена, руб/тн</t>
  </si>
  <si>
    <t>2-17</t>
  </si>
  <si>
    <t>Труба бесшовная AISI-304</t>
  </si>
  <si>
    <t>ООО "ПАССАТ"</t>
  </si>
  <si>
    <t>Санкт-Петербург: (812) 600-03-71, 600-03-72, 600-03-73</t>
  </si>
  <si>
    <t>Info@allmetal.ru, www.allmetal.ru</t>
  </si>
  <si>
    <t>Сервисные услуги ООО "Пассат":</t>
  </si>
  <si>
    <t>Плазменная резка нержавеющих листов толщиной до 100 мм;</t>
  </si>
  <si>
    <t>Газокислородная резка листов толщиной до 200мм;</t>
  </si>
  <si>
    <t>Порезка рулонной стали в штрипс и лист;</t>
  </si>
  <si>
    <t>Шлифовка листового нержавеющего металлопроката;</t>
  </si>
  <si>
    <t>Проклейка листового проката защитной пленкой 80-100мкр;</t>
  </si>
  <si>
    <t>Перфорация листа согласно эскизам заказчика.</t>
  </si>
  <si>
    <t xml:space="preserve">Резка сортового проката и труб диаметром до 700мм на производственно-складском </t>
  </si>
  <si>
    <t xml:space="preserve">участке в г.Санкт-Петербург, и диаметром до 1100мм в г.Москва, на автоматических </t>
  </si>
  <si>
    <t>ленточных станках повышенной точности.</t>
  </si>
  <si>
    <t>Труба бесшовная 12Х18Н10Т</t>
  </si>
  <si>
    <t>Труба круглая бесшовная 
AISI-321 по ASTM-312</t>
  </si>
  <si>
    <t xml:space="preserve">Резка сортового проката и труб до 700 мм на производственно-складском участке </t>
  </si>
  <si>
    <t>в г.Санкт-Петербург, и диаметром до 1100мм в г.Москва, на автоматических ленточных</t>
  </si>
  <si>
    <t>станках повышенной точности;</t>
  </si>
  <si>
    <t>Резка сортового проката на абразивном станке диаметром от 10мм до 90мм.</t>
  </si>
  <si>
    <r>
      <t>КВАДРАТ</t>
    </r>
    <r>
      <rPr>
        <sz val="11"/>
        <rFont val="Times New Roman"/>
        <family val="1"/>
        <charset val="204"/>
      </rPr>
      <t xml:space="preserve">(кованый) </t>
    </r>
  </si>
  <si>
    <r>
      <t>Шестигранник</t>
    </r>
    <r>
      <rPr>
        <sz val="11"/>
        <rFont val="Times New Roman"/>
        <family val="1"/>
        <charset val="204"/>
      </rPr>
      <t xml:space="preserve"> (калиброванный) </t>
    </r>
  </si>
  <si>
    <t xml:space="preserve">Рубка нержавеющих листов толщиной до 6мм на гильотине, </t>
  </si>
  <si>
    <t>а также рубка черного проката до 10мм;</t>
  </si>
  <si>
    <t>№4+Pi</t>
  </si>
  <si>
    <t>12, 14, 16</t>
  </si>
  <si>
    <t>190-220</t>
  </si>
  <si>
    <t>70-180</t>
  </si>
  <si>
    <t>12-27</t>
  </si>
  <si>
    <t>65-75</t>
  </si>
  <si>
    <t>80-120</t>
  </si>
  <si>
    <t>12</t>
  </si>
  <si>
    <t>16-26</t>
  </si>
  <si>
    <t>28-50</t>
  </si>
  <si>
    <t>12, 14</t>
  </si>
  <si>
    <t>190, 220</t>
  </si>
  <si>
    <t>Москва: (495) 730-54-59, 221-40-05</t>
  </si>
  <si>
    <t>14-323</t>
  </si>
  <si>
    <t>60, 65, 70, 75</t>
  </si>
  <si>
    <t>Шестигранники холоднокатанные калиброванные AISI-321</t>
  </si>
  <si>
    <t>1000х500-1990</t>
  </si>
  <si>
    <t>17, 19, 24</t>
  </si>
  <si>
    <t>12-26</t>
  </si>
  <si>
    <t>56-70</t>
  </si>
  <si>
    <t>AISI 304H (08Х18Н10)</t>
  </si>
  <si>
    <t>2500x7150</t>
  </si>
  <si>
    <t>1000x1900-2000</t>
  </si>
  <si>
    <t>1000х2000 2 сорт</t>
  </si>
  <si>
    <t>КРУГ  калиброванный 08Х18Н10Т / AISI-321 (по ГОСТ)</t>
  </si>
  <si>
    <t>КРУГ  AISI-321, необточенный</t>
  </si>
  <si>
    <t>130-180</t>
  </si>
  <si>
    <t>190, 200, 210</t>
  </si>
  <si>
    <t>28-60</t>
  </si>
  <si>
    <t>80-180</t>
  </si>
  <si>
    <t xml:space="preserve"> 270</t>
  </si>
  <si>
    <t>1250х3250</t>
  </si>
  <si>
    <t>220</t>
  </si>
  <si>
    <t>280, 300, 310</t>
  </si>
  <si>
    <t>6</t>
  </si>
  <si>
    <t>40х40х4</t>
  </si>
  <si>
    <t>BA+Pi</t>
  </si>
  <si>
    <t>N4+Pi</t>
  </si>
  <si>
    <t>1250х2500 2 сорт</t>
  </si>
  <si>
    <t>2000х8000</t>
  </si>
  <si>
    <t>1500x6100</t>
  </si>
  <si>
    <t>157 руб/м или 99 руб/кг</t>
  </si>
  <si>
    <t xml:space="preserve">Резка сортового проката и труб до 1100 мм на производственно-складском участке </t>
  </si>
  <si>
    <t>в г.Санкт-Петербург  на автоматических ленточных станках повышенной точности;</t>
  </si>
  <si>
    <t>2000х4000</t>
  </si>
  <si>
    <t>1000х500-2200</t>
  </si>
  <si>
    <t>При заказе менее 0,5 тонны металла - НАЦЕНКА+10%  к цене</t>
  </si>
  <si>
    <t>600-800</t>
  </si>
  <si>
    <t>Цена при к-ве менее 100кг, руб./тн
(с НДС)</t>
  </si>
  <si>
    <t>Цена при к-ве менее 1000 кг, руб./тн
(с НДС)</t>
  </si>
  <si>
    <t>Цена при к-ве менее 500кг, руб./тн
(с НДС)</t>
  </si>
  <si>
    <t>Цена при к-ве менее 250 кг, руб./тн
(с НДС)</t>
  </si>
  <si>
    <t>Цена при к-ве менее 1000 кг, руб./кг
(с НДС)</t>
  </si>
  <si>
    <t>Цена при к-ве менее 500кг, руб./кг
(с НДС)</t>
  </si>
  <si>
    <t>Цена при к-ве менее 250 кг, руб./кг
(с НДС)</t>
  </si>
  <si>
    <t>Цена при к-ве менее 100кг, руб./кг
(с НДС)</t>
  </si>
  <si>
    <t>Наценка у цене при :</t>
  </si>
  <si>
    <t>- менее 100 кг - прайс +20;</t>
  </si>
  <si>
    <t>- менее 250 кг - прайс +10%</t>
  </si>
  <si>
    <t>- менее 1000 кг -прайс +3%</t>
  </si>
  <si>
    <t>- менее 500 кг - прайс + 5%</t>
  </si>
  <si>
    <t>08Х18Н10Т / 12Х18Н10Т / 12Х18Н10Т закалка</t>
  </si>
  <si>
    <t>2590-2006, ТУ 14-1-1529-2003</t>
  </si>
  <si>
    <t>19, 24</t>
  </si>
  <si>
    <t>14Х17Н2</t>
  </si>
  <si>
    <t>40Х13</t>
  </si>
  <si>
    <t xml:space="preserve"> Satin 180/240/320</t>
  </si>
  <si>
    <t>Цена</t>
  </si>
  <si>
    <t>Цена при к-ве менее 1000 кг</t>
  </si>
  <si>
    <t>Цена при к-ве менее 500кг</t>
  </si>
  <si>
    <t>Цена при к-ве менее 250 кг</t>
  </si>
  <si>
    <t>Цена при к-ве менее 100кг</t>
  </si>
  <si>
    <t>Прайс-лист действует с 28 января 2015</t>
  </si>
  <si>
    <t>19, 24, 30</t>
  </si>
  <si>
    <t>41, 55</t>
  </si>
  <si>
    <t>Прайс-лист действует с  28 января 2015</t>
  </si>
  <si>
    <t>30 - 180</t>
  </si>
  <si>
    <t>18 - 28</t>
  </si>
  <si>
    <t>300  - 450</t>
  </si>
  <si>
    <t>35, 38, 60</t>
  </si>
  <si>
    <t>12, 26, 34, 70, 190</t>
  </si>
  <si>
    <t>1250x2500 (1240х2500)</t>
  </si>
  <si>
    <t>1219х2500</t>
  </si>
  <si>
    <t>1500х3100-5000</t>
  </si>
  <si>
    <t>1000х200 - 1800</t>
  </si>
  <si>
    <t>1500х2000-2500</t>
  </si>
  <si>
    <t>1310х3000</t>
  </si>
  <si>
    <t>1110х1200</t>
  </si>
  <si>
    <t>1110х3050</t>
  </si>
  <si>
    <t>1700х6200</t>
  </si>
  <si>
    <t>1500х3100</t>
  </si>
  <si>
    <t>1250х200-2490</t>
  </si>
  <si>
    <t>1250x2500 (1200х2500)</t>
  </si>
  <si>
    <t>Уголки горячекатанные AISI-316Ti</t>
  </si>
  <si>
    <t>Квадрат  калиброванный AISI-304</t>
  </si>
  <si>
    <t>Прайс-лист действует с  20 апреля 2015 года</t>
  </si>
  <si>
    <t>Прайс-лист действует с 20 апреля 2015</t>
  </si>
  <si>
    <t>Прайс-лист действует с  20 апреля 2015</t>
  </si>
  <si>
    <t>Прайс-лист действует с  12 мая  2015</t>
  </si>
  <si>
    <t>58 - 180</t>
  </si>
  <si>
    <t>14 - 32</t>
  </si>
  <si>
    <t>36 - 54</t>
  </si>
  <si>
    <t>16, 53, 55</t>
  </si>
  <si>
    <t>Прайс-лист действует с 29 мая 2015</t>
  </si>
  <si>
    <t>1000х3000</t>
  </si>
  <si>
    <t>AISI 201</t>
  </si>
  <si>
    <t>Прайс-лист действует с  7 августа 2015</t>
  </si>
  <si>
    <t>Прайс-лист действует с  7  августа 2015</t>
  </si>
  <si>
    <t>Прайс-лист действует с  7 августа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</si>
</sst>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"/>
    <numFmt numFmtId="167" formatCode="#,##0.0_р_."/>
  </numFmts>
  <fonts count="14" x14ac:knownFonts="1">
    <font>
      <sz val="10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Arial Cyr"/>
      <charset val="204"/>
    </font>
    <font>
      <sz val="10"/>
      <color theme="1"/>
      <name val="Arial"/>
      <family val="2"/>
      <charset val="204"/>
    </font>
    <font>
      <b/>
      <sz val="10"/>
      <name val="Arial Cyr"/>
      <charset val="204"/>
    </font>
    <font>
      <sz val="10"/>
      <color theme="0"/>
      <name val="Arial Cyr"/>
      <charset val="204"/>
    </font>
    <font>
      <sz val="12"/>
      <color theme="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/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otted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/>
      <diagonal/>
    </border>
    <border>
      <left style="dashed">
        <color indexed="64"/>
      </left>
      <right style="thick">
        <color indexed="64"/>
      </right>
      <top/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/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medium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ck">
        <color indexed="64"/>
      </right>
      <top/>
      <bottom/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ashed">
        <color indexed="64"/>
      </left>
      <right/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medium">
        <color indexed="64"/>
      </top>
      <bottom style="dotted">
        <color indexed="64"/>
      </bottom>
      <diagonal/>
    </border>
    <border>
      <left style="dashed">
        <color indexed="64"/>
      </left>
      <right/>
      <top style="dott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3">
    <xf numFmtId="0" fontId="0" fillId="0" borderId="0" xfId="0"/>
    <xf numFmtId="0" fontId="2" fillId="0" borderId="0" xfId="0" applyFont="1" applyFill="1"/>
    <xf numFmtId="0" fontId="1" fillId="0" borderId="2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left"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0" fontId="4" fillId="0" borderId="22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horizontal="left" vertical="top" wrapText="1"/>
    </xf>
    <xf numFmtId="0" fontId="2" fillId="0" borderId="26" xfId="0" applyFont="1" applyFill="1" applyBorder="1" applyAlignment="1">
      <alignment horizontal="left" vertical="top" wrapText="1"/>
    </xf>
    <xf numFmtId="0" fontId="2" fillId="0" borderId="2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center"/>
    </xf>
    <xf numFmtId="0" fontId="6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0" fillId="0" borderId="0" xfId="0" applyFill="1"/>
    <xf numFmtId="0" fontId="1" fillId="0" borderId="2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lef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NumberFormat="1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23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6" fillId="0" borderId="2" xfId="0" applyFont="1" applyFill="1" applyBorder="1"/>
    <xf numFmtId="2" fontId="2" fillId="0" borderId="18" xfId="0" applyNumberFormat="1" applyFont="1" applyFill="1" applyBorder="1" applyAlignment="1">
      <alignment horizontal="right" vertical="center" wrapText="1" indent="2"/>
    </xf>
    <xf numFmtId="2" fontId="2" fillId="0" borderId="14" xfId="0" applyNumberFormat="1" applyFont="1" applyFill="1" applyBorder="1" applyAlignment="1">
      <alignment horizontal="right" vertical="center" wrapText="1" indent="2"/>
    </xf>
    <xf numFmtId="0" fontId="4" fillId="0" borderId="41" xfId="0" applyFont="1" applyFill="1" applyBorder="1" applyAlignment="1">
      <alignment vertical="center" wrapText="1"/>
    </xf>
    <xf numFmtId="0" fontId="2" fillId="0" borderId="38" xfId="0" applyFont="1" applyFill="1" applyBorder="1" applyAlignment="1">
      <alignment horizontal="center" vertical="center" wrapText="1"/>
    </xf>
    <xf numFmtId="2" fontId="2" fillId="0" borderId="38" xfId="0" applyNumberFormat="1" applyFont="1" applyFill="1" applyBorder="1" applyAlignment="1">
      <alignment horizontal="right" vertical="center" wrapText="1" indent="2"/>
    </xf>
    <xf numFmtId="2" fontId="2" fillId="0" borderId="23" xfId="0" applyNumberFormat="1" applyFont="1" applyFill="1" applyBorder="1" applyAlignment="1">
      <alignment horizontal="right" vertical="center" wrapText="1" indent="2"/>
    </xf>
    <xf numFmtId="0" fontId="4" fillId="0" borderId="0" xfId="0" applyFont="1" applyFill="1"/>
    <xf numFmtId="164" fontId="2" fillId="0" borderId="13" xfId="0" applyNumberFormat="1" applyFont="1" applyFill="1" applyBorder="1" applyAlignment="1">
      <alignment horizontal="center" vertical="justify" wrapText="1"/>
    </xf>
    <xf numFmtId="164" fontId="2" fillId="0" borderId="14" xfId="0" applyNumberFormat="1" applyFont="1" applyFill="1" applyBorder="1" applyAlignment="1">
      <alignment horizontal="center" vertical="justify" wrapText="1"/>
    </xf>
    <xf numFmtId="165" fontId="2" fillId="0" borderId="14" xfId="0" applyNumberFormat="1" applyFont="1" applyFill="1" applyBorder="1" applyAlignment="1">
      <alignment horizontal="center" vertical="top" wrapText="1"/>
    </xf>
    <xf numFmtId="2" fontId="4" fillId="0" borderId="14" xfId="0" applyNumberFormat="1" applyFont="1" applyFill="1" applyBorder="1" applyAlignment="1">
      <alignment horizontal="right" vertical="center" wrapText="1"/>
    </xf>
    <xf numFmtId="164" fontId="2" fillId="0" borderId="16" xfId="0" applyNumberFormat="1" applyFont="1" applyFill="1" applyBorder="1" applyAlignment="1">
      <alignment horizontal="center" vertical="justify" wrapText="1"/>
    </xf>
    <xf numFmtId="164" fontId="2" fillId="0" borderId="18" xfId="0" applyNumberFormat="1" applyFont="1" applyFill="1" applyBorder="1" applyAlignment="1">
      <alignment horizontal="center" vertical="justify" wrapText="1"/>
    </xf>
    <xf numFmtId="165" fontId="2" fillId="0" borderId="18" xfId="0" applyNumberFormat="1" applyFont="1" applyFill="1" applyBorder="1" applyAlignment="1">
      <alignment horizontal="center" vertical="top" wrapText="1"/>
    </xf>
    <xf numFmtId="2" fontId="4" fillId="0" borderId="18" xfId="0" applyNumberFormat="1" applyFont="1" applyFill="1" applyBorder="1" applyAlignment="1">
      <alignment horizontal="right" vertical="center" wrapText="1"/>
    </xf>
    <xf numFmtId="2" fontId="4" fillId="0" borderId="19" xfId="0" applyNumberFormat="1" applyFont="1" applyFill="1" applyBorder="1" applyAlignment="1">
      <alignment horizontal="right" vertical="center" wrapText="1"/>
    </xf>
    <xf numFmtId="4" fontId="4" fillId="0" borderId="19" xfId="0" applyNumberFormat="1" applyFont="1" applyFill="1" applyBorder="1" applyAlignment="1">
      <alignment horizontal="right" vertical="center" wrapText="1"/>
    </xf>
    <xf numFmtId="0" fontId="2" fillId="0" borderId="18" xfId="0" applyFont="1" applyFill="1" applyBorder="1" applyAlignment="1">
      <alignment horizontal="center" vertical="top" wrapText="1"/>
    </xf>
    <xf numFmtId="2" fontId="4" fillId="0" borderId="20" xfId="0" applyNumberFormat="1" applyFont="1" applyFill="1" applyBorder="1" applyAlignment="1">
      <alignment horizontal="right" vertical="center" wrapText="1"/>
    </xf>
    <xf numFmtId="164" fontId="2" fillId="0" borderId="22" xfId="0" applyNumberFormat="1" applyFont="1" applyFill="1" applyBorder="1" applyAlignment="1">
      <alignment horizontal="center" vertical="justify" wrapText="1"/>
    </xf>
    <xf numFmtId="164" fontId="2" fillId="0" borderId="23" xfId="0" applyNumberFormat="1" applyFont="1" applyFill="1" applyBorder="1" applyAlignment="1">
      <alignment horizontal="center" vertical="justify" wrapText="1"/>
    </xf>
    <xf numFmtId="165" fontId="2" fillId="0" borderId="23" xfId="0" applyNumberFormat="1" applyFont="1" applyFill="1" applyBorder="1" applyAlignment="1">
      <alignment horizontal="center" vertical="top" wrapText="1"/>
    </xf>
    <xf numFmtId="2" fontId="4" fillId="0" borderId="23" xfId="0" applyNumberFormat="1" applyFont="1" applyFill="1" applyBorder="1" applyAlignment="1">
      <alignment horizontal="right" vertical="center" wrapText="1"/>
    </xf>
    <xf numFmtId="164" fontId="2" fillId="0" borderId="25" xfId="0" applyNumberFormat="1" applyFont="1" applyFill="1" applyBorder="1" applyAlignment="1">
      <alignment horizontal="center" vertical="justify" wrapText="1"/>
    </xf>
    <xf numFmtId="164" fontId="2" fillId="0" borderId="26" xfId="0" applyNumberFormat="1" applyFont="1" applyFill="1" applyBorder="1" applyAlignment="1">
      <alignment horizontal="center" vertical="justify" wrapText="1"/>
    </xf>
    <xf numFmtId="0" fontId="2" fillId="0" borderId="26" xfId="0" applyFont="1" applyFill="1" applyBorder="1" applyAlignment="1">
      <alignment horizontal="center" vertical="top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4" fontId="2" fillId="0" borderId="30" xfId="0" applyNumberFormat="1" applyFont="1" applyFill="1" applyBorder="1" applyAlignment="1">
      <alignment horizontal="center" vertical="center" wrapText="1"/>
    </xf>
    <xf numFmtId="164" fontId="2" fillId="0" borderId="20" xfId="0" applyNumberFormat="1" applyFont="1" applyFill="1" applyBorder="1" applyAlignment="1">
      <alignment horizontal="center" vertical="center" wrapText="1"/>
    </xf>
    <xf numFmtId="165" fontId="2" fillId="0" borderId="20" xfId="0" applyNumberFormat="1" applyFont="1" applyFill="1" applyBorder="1" applyAlignment="1">
      <alignment horizontal="center" vertical="center" wrapText="1"/>
    </xf>
    <xf numFmtId="2" fontId="4" fillId="0" borderId="21" xfId="0" applyNumberFormat="1" applyFont="1" applyFill="1" applyBorder="1" applyAlignment="1">
      <alignment horizontal="right" vertical="center" wrapText="1"/>
    </xf>
    <xf numFmtId="166" fontId="2" fillId="0" borderId="18" xfId="0" applyNumberFormat="1" applyFont="1" applyFill="1" applyBorder="1" applyAlignment="1">
      <alignment horizontal="left" vertical="top" wrapText="1"/>
    </xf>
    <xf numFmtId="166" fontId="2" fillId="0" borderId="23" xfId="0" applyNumberFormat="1" applyFont="1" applyFill="1" applyBorder="1" applyAlignment="1">
      <alignment horizontal="left" vertical="top" wrapText="1"/>
    </xf>
    <xf numFmtId="166" fontId="2" fillId="0" borderId="20" xfId="0" applyNumberFormat="1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166" fontId="2" fillId="0" borderId="17" xfId="0" applyNumberFormat="1" applyFont="1" applyFill="1" applyBorder="1" applyAlignment="1">
      <alignment horizontal="left" vertical="top" wrapText="1"/>
    </xf>
    <xf numFmtId="166" fontId="2" fillId="0" borderId="14" xfId="0" applyNumberFormat="1" applyFont="1" applyFill="1" applyBorder="1" applyAlignment="1">
      <alignment horizontal="left" vertical="top" wrapText="1"/>
    </xf>
    <xf numFmtId="167" fontId="2" fillId="0" borderId="14" xfId="0" applyNumberFormat="1" applyFont="1" applyFill="1" applyBorder="1" applyAlignment="1">
      <alignment horizontal="left" vertical="top" wrapText="1"/>
    </xf>
    <xf numFmtId="167" fontId="2" fillId="0" borderId="18" xfId="0" applyNumberFormat="1" applyFont="1" applyFill="1" applyBorder="1" applyAlignment="1">
      <alignment horizontal="left" vertical="top" wrapText="1"/>
    </xf>
    <xf numFmtId="167" fontId="2" fillId="0" borderId="23" xfId="0" applyNumberFormat="1" applyFont="1" applyFill="1" applyBorder="1" applyAlignment="1">
      <alignment horizontal="left" vertical="top" wrapText="1"/>
    </xf>
    <xf numFmtId="167" fontId="2" fillId="0" borderId="17" xfId="0" applyNumberFormat="1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14" xfId="0" applyFont="1" applyFill="1" applyBorder="1" applyAlignment="1">
      <alignment vertical="top" wrapText="1"/>
    </xf>
    <xf numFmtId="0" fontId="2" fillId="0" borderId="23" xfId="0" applyFont="1" applyFill="1" applyBorder="1" applyAlignment="1">
      <alignment vertical="top" wrapText="1"/>
    </xf>
    <xf numFmtId="0" fontId="2" fillId="0" borderId="17" xfId="0" applyFont="1" applyFill="1" applyBorder="1" applyAlignment="1">
      <alignment vertical="top" wrapText="1"/>
    </xf>
    <xf numFmtId="0" fontId="2" fillId="0" borderId="20" xfId="0" applyFont="1" applyFill="1" applyBorder="1" applyAlignment="1">
      <alignment vertical="top" wrapText="1"/>
    </xf>
    <xf numFmtId="167" fontId="2" fillId="0" borderId="20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4" fillId="0" borderId="39" xfId="0" applyFont="1" applyFill="1" applyBorder="1" applyAlignment="1">
      <alignment horizontal="justify" vertical="top" wrapText="1"/>
    </xf>
    <xf numFmtId="0" fontId="4" fillId="0" borderId="36" xfId="0" applyFont="1" applyFill="1" applyBorder="1" applyAlignment="1">
      <alignment horizontal="justify" vertical="top" wrapText="1"/>
    </xf>
    <xf numFmtId="0" fontId="4" fillId="0" borderId="37" xfId="0" applyFont="1" applyFill="1" applyBorder="1" applyAlignment="1">
      <alignment horizontal="justify" vertical="top" wrapText="1"/>
    </xf>
    <xf numFmtId="0" fontId="4" fillId="0" borderId="45" xfId="0" applyFont="1" applyFill="1" applyBorder="1" applyAlignment="1">
      <alignment horizontal="justify" vertical="top" wrapText="1"/>
    </xf>
    <xf numFmtId="1" fontId="2" fillId="0" borderId="16" xfId="0" applyNumberFormat="1" applyFont="1" applyFill="1" applyBorder="1" applyAlignment="1">
      <alignment horizontal="center" vertical="justify" wrapText="1"/>
    </xf>
    <xf numFmtId="49" fontId="2" fillId="0" borderId="18" xfId="0" applyNumberFormat="1" applyFont="1" applyFill="1" applyBorder="1" applyAlignment="1">
      <alignment horizontal="center" vertical="justify" wrapText="1"/>
    </xf>
    <xf numFmtId="0" fontId="1" fillId="0" borderId="1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16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1" fontId="2" fillId="0" borderId="25" xfId="0" applyNumberFormat="1" applyFont="1" applyFill="1" applyBorder="1" applyAlignment="1">
      <alignment horizontal="center" vertical="justify" wrapText="1"/>
    </xf>
    <xf numFmtId="165" fontId="2" fillId="0" borderId="26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2" fillId="0" borderId="1" xfId="0" applyFont="1" applyFill="1" applyBorder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32" xfId="0" applyFont="1" applyFill="1" applyBorder="1" applyAlignment="1">
      <alignment horizontal="center" vertical="center" wrapText="1"/>
    </xf>
    <xf numFmtId="2" fontId="2" fillId="0" borderId="18" xfId="0" applyNumberFormat="1" applyFont="1" applyFill="1" applyBorder="1" applyAlignment="1">
      <alignment horizontal="center" vertical="center" wrapText="1"/>
    </xf>
    <xf numFmtId="2" fontId="2" fillId="0" borderId="14" xfId="0" applyNumberFormat="1" applyFont="1" applyFill="1" applyBorder="1" applyAlignment="1">
      <alignment horizontal="center" vertical="center" wrapText="1"/>
    </xf>
    <xf numFmtId="2" fontId="2" fillId="0" borderId="38" xfId="0" applyNumberFormat="1" applyFont="1" applyFill="1" applyBorder="1" applyAlignment="1">
      <alignment horizontal="center" vertical="center" wrapText="1"/>
    </xf>
    <xf numFmtId="2" fontId="2" fillId="0" borderId="23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Font="1"/>
    <xf numFmtId="0" fontId="2" fillId="0" borderId="0" xfId="0" applyFont="1" applyFill="1" applyBorder="1" applyAlignment="1">
      <alignment horizontal="center" vertical="top" wrapText="1"/>
    </xf>
    <xf numFmtId="3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Alignment="1">
      <alignment horizontal="center"/>
    </xf>
    <xf numFmtId="0" fontId="6" fillId="0" borderId="1" xfId="0" applyFont="1" applyFill="1" applyBorder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0" borderId="0" xfId="0" applyFont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22" xfId="0" applyFont="1" applyFill="1" applyBorder="1" applyAlignment="1">
      <alignment horizontal="left" vertical="top" wrapText="1"/>
    </xf>
    <xf numFmtId="0" fontId="2" fillId="0" borderId="25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justify" vertical="top" wrapText="1"/>
    </xf>
    <xf numFmtId="0" fontId="2" fillId="0" borderId="16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22" xfId="0" applyFont="1" applyFill="1" applyBorder="1" applyAlignment="1">
      <alignment horizontal="justify" vertical="top" wrapText="1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8" xfId="0" applyNumberFormat="1" applyFont="1" applyFill="1" applyBorder="1" applyAlignment="1">
      <alignment horizontal="center" vertical="center" wrapText="1"/>
    </xf>
    <xf numFmtId="3" fontId="2" fillId="0" borderId="20" xfId="0" applyNumberFormat="1" applyFont="1" applyFill="1" applyBorder="1" applyAlignment="1">
      <alignment horizontal="center" vertical="center" wrapText="1"/>
    </xf>
    <xf numFmtId="3" fontId="2" fillId="0" borderId="23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0" fontId="2" fillId="0" borderId="50" xfId="0" applyFont="1" applyFill="1" applyBorder="1" applyAlignment="1">
      <alignment horizontal="left" vertical="top" wrapText="1"/>
    </xf>
    <xf numFmtId="167" fontId="2" fillId="0" borderId="50" xfId="0" applyNumberFormat="1" applyFont="1" applyFill="1" applyBorder="1" applyAlignment="1">
      <alignment horizontal="left" vertical="top" wrapText="1"/>
    </xf>
    <xf numFmtId="0" fontId="2" fillId="0" borderId="52" xfId="0" applyFont="1" applyFill="1" applyBorder="1" applyAlignment="1">
      <alignment vertical="top" wrapText="1"/>
    </xf>
    <xf numFmtId="167" fontId="2" fillId="0" borderId="52" xfId="0" applyNumberFormat="1" applyFont="1" applyFill="1" applyBorder="1" applyAlignment="1">
      <alignment horizontal="left" vertical="top" wrapText="1"/>
    </xf>
    <xf numFmtId="0" fontId="2" fillId="0" borderId="54" xfId="0" applyFont="1" applyFill="1" applyBorder="1" applyAlignment="1">
      <alignment vertical="top" wrapText="1"/>
    </xf>
    <xf numFmtId="167" fontId="2" fillId="0" borderId="54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2" fontId="2" fillId="0" borderId="17" xfId="0" applyNumberFormat="1" applyFont="1" applyFill="1" applyBorder="1" applyAlignment="1">
      <alignment horizontal="right" vertical="center" wrapText="1" indent="2"/>
    </xf>
    <xf numFmtId="2" fontId="2" fillId="0" borderId="17" xfId="0" applyNumberFormat="1" applyFont="1" applyFill="1" applyBorder="1" applyAlignment="1">
      <alignment horizontal="center" vertical="center" wrapText="1"/>
    </xf>
    <xf numFmtId="2" fontId="2" fillId="0" borderId="20" xfId="0" applyNumberFormat="1" applyFont="1" applyFill="1" applyBorder="1" applyAlignment="1">
      <alignment horizontal="right" vertical="center" wrapText="1" indent="2"/>
    </xf>
    <xf numFmtId="2" fontId="2" fillId="0" borderId="20" xfId="0" applyNumberFormat="1" applyFont="1" applyFill="1" applyBorder="1" applyAlignment="1">
      <alignment horizontal="center" vertical="center" wrapText="1"/>
    </xf>
    <xf numFmtId="0" fontId="0" fillId="0" borderId="0" xfId="0" applyFill="1" applyAlignment="1"/>
    <xf numFmtId="0" fontId="4" fillId="0" borderId="16" xfId="0" applyFont="1" applyFill="1" applyBorder="1" applyAlignment="1">
      <alignment horizontal="justify" vertical="top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Alignment="1"/>
    <xf numFmtId="0" fontId="1" fillId="0" borderId="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right"/>
    </xf>
    <xf numFmtId="0" fontId="0" fillId="0" borderId="0" xfId="0" applyFill="1" applyAlignment="1">
      <alignment horizontal="left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29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top" wrapText="1"/>
    </xf>
    <xf numFmtId="49" fontId="2" fillId="0" borderId="26" xfId="0" applyNumberFormat="1" applyFont="1" applyFill="1" applyBorder="1" applyAlignment="1">
      <alignment horizontal="center" vertical="top" wrapText="1"/>
    </xf>
    <xf numFmtId="49" fontId="2" fillId="0" borderId="14" xfId="0" applyNumberFormat="1" applyFont="1" applyFill="1" applyBorder="1" applyAlignment="1">
      <alignment horizontal="center" vertical="top" wrapText="1"/>
    </xf>
    <xf numFmtId="49" fontId="2" fillId="0" borderId="18" xfId="0" applyNumberFormat="1" applyFont="1" applyFill="1" applyBorder="1" applyAlignment="1">
      <alignment horizontal="center" vertical="top" wrapText="1"/>
    </xf>
    <xf numFmtId="49" fontId="2" fillId="0" borderId="23" xfId="0" applyNumberFormat="1" applyFont="1" applyFill="1" applyBorder="1" applyAlignment="1">
      <alignment horizontal="center" vertical="top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0" fillId="0" borderId="2" xfId="0" applyFont="1" applyFill="1" applyBorder="1"/>
    <xf numFmtId="3" fontId="2" fillId="0" borderId="26" xfId="0" applyNumberFormat="1" applyFont="1" applyFill="1" applyBorder="1"/>
    <xf numFmtId="3" fontId="2" fillId="0" borderId="25" xfId="0" applyNumberFormat="1" applyFont="1" applyFill="1" applyBorder="1" applyAlignment="1">
      <alignment horizontal="left" vertical="top" wrapText="1"/>
    </xf>
    <xf numFmtId="3" fontId="2" fillId="0" borderId="26" xfId="0" applyNumberFormat="1" applyFont="1" applyFill="1" applyBorder="1" applyAlignment="1">
      <alignment horizontal="left" vertical="top" wrapText="1"/>
    </xf>
    <xf numFmtId="3" fontId="2" fillId="0" borderId="25" xfId="0" applyNumberFormat="1" applyFont="1" applyFill="1" applyBorder="1" applyAlignment="1">
      <alignment horizontal="left"/>
    </xf>
    <xf numFmtId="3" fontId="2" fillId="0" borderId="6" xfId="0" applyNumberFormat="1" applyFont="1" applyFill="1" applyBorder="1" applyAlignment="1">
      <alignment horizontal="left" vertical="center" wrapText="1"/>
    </xf>
    <xf numFmtId="3" fontId="2" fillId="0" borderId="9" xfId="0" applyNumberFormat="1" applyFont="1" applyFill="1" applyBorder="1" applyAlignment="1">
      <alignment horizontal="left" vertical="center" wrapText="1"/>
    </xf>
    <xf numFmtId="3" fontId="2" fillId="0" borderId="14" xfId="0" applyNumberFormat="1" applyFont="1" applyFill="1" applyBorder="1" applyAlignment="1">
      <alignment horizontal="left" vertical="top" wrapText="1"/>
    </xf>
    <xf numFmtId="3" fontId="2" fillId="0" borderId="16" xfId="0" applyNumberFormat="1" applyFont="1" applyFill="1" applyBorder="1" applyAlignment="1">
      <alignment horizontal="left" vertical="center" wrapText="1"/>
    </xf>
    <xf numFmtId="3" fontId="2" fillId="0" borderId="18" xfId="0" applyNumberFormat="1" applyFont="1" applyFill="1" applyBorder="1" applyAlignment="1">
      <alignment horizontal="left" vertical="top" wrapText="1"/>
    </xf>
    <xf numFmtId="3" fontId="2" fillId="0" borderId="23" xfId="0" applyNumberFormat="1" applyFont="1" applyFill="1" applyBorder="1" applyAlignment="1">
      <alignment horizontal="left" vertical="top" wrapText="1"/>
    </xf>
    <xf numFmtId="3" fontId="2" fillId="0" borderId="25" xfId="0" applyNumberFormat="1" applyFont="1" applyFill="1" applyBorder="1" applyAlignment="1">
      <alignment horizontal="left" vertical="center" wrapText="1"/>
    </xf>
    <xf numFmtId="2" fontId="4" fillId="2" borderId="18" xfId="0" applyNumberFormat="1" applyFont="1" applyFill="1" applyBorder="1" applyAlignment="1">
      <alignment horizontal="right" vertical="center" wrapText="1"/>
    </xf>
    <xf numFmtId="0" fontId="2" fillId="0" borderId="20" xfId="0" applyFont="1" applyFill="1" applyBorder="1" applyAlignment="1">
      <alignment horizontal="center" vertical="center" wrapText="1"/>
    </xf>
    <xf numFmtId="166" fontId="2" fillId="0" borderId="26" xfId="0" applyNumberFormat="1" applyFont="1" applyFill="1" applyBorder="1" applyAlignment="1">
      <alignment horizontal="left" vertical="top" wrapText="1"/>
    </xf>
    <xf numFmtId="3" fontId="4" fillId="2" borderId="19" xfId="0" applyNumberFormat="1" applyFont="1" applyFill="1" applyBorder="1" applyAlignment="1">
      <alignment horizontal="right" vertical="center" wrapText="1" indent="1"/>
    </xf>
    <xf numFmtId="0" fontId="2" fillId="0" borderId="20" xfId="0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7" xfId="0" applyNumberFormat="1" applyFont="1" applyFill="1" applyBorder="1" applyAlignment="1">
      <alignment horizontal="right" vertical="top" wrapText="1"/>
    </xf>
    <xf numFmtId="3" fontId="2" fillId="0" borderId="18" xfId="0" applyNumberFormat="1" applyFont="1" applyFill="1" applyBorder="1" applyAlignment="1">
      <alignment horizontal="right" vertical="top" wrapText="1"/>
    </xf>
    <xf numFmtId="3" fontId="2" fillId="0" borderId="20" xfId="0" applyNumberFormat="1" applyFont="1" applyFill="1" applyBorder="1" applyAlignment="1">
      <alignment horizontal="right" vertical="top" wrapText="1"/>
    </xf>
    <xf numFmtId="3" fontId="2" fillId="0" borderId="23" xfId="0" applyNumberFormat="1" applyFont="1" applyFill="1" applyBorder="1" applyAlignment="1">
      <alignment horizontal="right" vertical="top" wrapText="1"/>
    </xf>
    <xf numFmtId="3" fontId="2" fillId="0" borderId="26" xfId="0" applyNumberFormat="1" applyFont="1" applyFill="1" applyBorder="1" applyAlignment="1">
      <alignment horizontal="right" vertical="top" wrapText="1"/>
    </xf>
    <xf numFmtId="2" fontId="4" fillId="2" borderId="19" xfId="0" applyNumberFormat="1" applyFont="1" applyFill="1" applyBorder="1" applyAlignment="1">
      <alignment horizontal="center" vertical="center" wrapText="1"/>
    </xf>
    <xf numFmtId="2" fontId="4" fillId="2" borderId="24" xfId="0" applyNumberFormat="1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167" fontId="2" fillId="0" borderId="26" xfId="0" applyNumberFormat="1" applyFont="1" applyFill="1" applyBorder="1" applyAlignment="1">
      <alignment horizontal="left" vertical="top" wrapText="1"/>
    </xf>
    <xf numFmtId="0" fontId="4" fillId="0" borderId="62" xfId="0" applyFont="1" applyFill="1" applyBorder="1" applyAlignment="1">
      <alignment horizontal="center" vertical="center" wrapText="1"/>
    </xf>
    <xf numFmtId="2" fontId="4" fillId="0" borderId="24" xfId="0" applyNumberFormat="1" applyFont="1" applyFill="1" applyBorder="1" applyAlignment="1">
      <alignment horizontal="right" vertical="center" wrapText="1"/>
    </xf>
    <xf numFmtId="164" fontId="2" fillId="0" borderId="22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 wrapText="1"/>
    </xf>
    <xf numFmtId="165" fontId="2" fillId="0" borderId="23" xfId="0" applyNumberFormat="1" applyFont="1" applyFill="1" applyBorder="1" applyAlignment="1">
      <alignment horizontal="center" vertical="center" wrapText="1"/>
    </xf>
    <xf numFmtId="4" fontId="4" fillId="0" borderId="14" xfId="0" applyNumberFormat="1" applyFont="1" applyFill="1" applyBorder="1" applyAlignment="1">
      <alignment horizontal="right" vertical="center" wrapText="1"/>
    </xf>
    <xf numFmtId="3" fontId="4" fillId="2" borderId="60" xfId="0" applyNumberFormat="1" applyFont="1" applyFill="1" applyBorder="1" applyAlignment="1">
      <alignment horizontal="right" vertical="center" wrapText="1" indent="1"/>
    </xf>
    <xf numFmtId="0" fontId="4" fillId="0" borderId="64" xfId="0" applyFont="1" applyFill="1" applyBorder="1" applyAlignment="1">
      <alignment horizontal="justify" vertical="top" wrapText="1"/>
    </xf>
    <xf numFmtId="0" fontId="4" fillId="0" borderId="35" xfId="0" applyFont="1" applyFill="1" applyBorder="1" applyAlignment="1">
      <alignment horizontal="justify" vertical="top" wrapText="1"/>
    </xf>
    <xf numFmtId="0" fontId="4" fillId="0" borderId="44" xfId="0" applyFont="1" applyFill="1" applyBorder="1" applyAlignment="1">
      <alignment horizontal="left" vertical="top" wrapText="1"/>
    </xf>
    <xf numFmtId="0" fontId="3" fillId="0" borderId="41" xfId="0" applyFont="1" applyFill="1" applyBorder="1" applyAlignment="1">
      <alignment horizontal="center" wrapText="1"/>
    </xf>
    <xf numFmtId="4" fontId="4" fillId="2" borderId="19" xfId="0" applyNumberFormat="1" applyFont="1" applyFill="1" applyBorder="1" applyAlignment="1">
      <alignment horizontal="right" vertical="center" wrapText="1"/>
    </xf>
    <xf numFmtId="2" fontId="4" fillId="2" borderId="63" xfId="0" applyNumberFormat="1" applyFont="1" applyFill="1" applyBorder="1" applyAlignment="1">
      <alignment horizontal="right" vertical="center" wrapText="1"/>
    </xf>
    <xf numFmtId="2" fontId="4" fillId="2" borderId="15" xfId="0" applyNumberFormat="1" applyFont="1" applyFill="1" applyBorder="1" applyAlignment="1">
      <alignment horizontal="right" vertical="center" wrapText="1"/>
    </xf>
    <xf numFmtId="4" fontId="4" fillId="2" borderId="18" xfId="0" applyNumberFormat="1" applyFont="1" applyFill="1" applyBorder="1" applyAlignment="1">
      <alignment horizontal="right" vertical="center" wrapText="1"/>
    </xf>
    <xf numFmtId="2" fontId="4" fillId="2" borderId="20" xfId="0" applyNumberFormat="1" applyFont="1" applyFill="1" applyBorder="1" applyAlignment="1">
      <alignment horizontal="right" vertical="center" wrapText="1"/>
    </xf>
    <xf numFmtId="4" fontId="4" fillId="2" borderId="23" xfId="0" applyNumberFormat="1" applyFont="1" applyFill="1" applyBorder="1" applyAlignment="1">
      <alignment horizontal="right" vertical="center" wrapText="1"/>
    </xf>
    <xf numFmtId="3" fontId="4" fillId="2" borderId="58" xfId="0" applyNumberFormat="1" applyFont="1" applyFill="1" applyBorder="1" applyAlignment="1">
      <alignment horizontal="right" vertical="center" wrapText="1" indent="1"/>
    </xf>
    <xf numFmtId="3" fontId="4" fillId="2" borderId="57" xfId="0" applyNumberFormat="1" applyFont="1" applyFill="1" applyBorder="1" applyAlignment="1">
      <alignment horizontal="right" vertical="center" wrapText="1" indent="1"/>
    </xf>
    <xf numFmtId="3" fontId="4" fillId="2" borderId="61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left" wrapText="1"/>
    </xf>
    <xf numFmtId="3" fontId="2" fillId="0" borderId="33" xfId="0" applyNumberFormat="1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/>
    </xf>
    <xf numFmtId="0" fontId="0" fillId="0" borderId="65" xfId="0" applyFill="1" applyBorder="1"/>
    <xf numFmtId="0" fontId="0" fillId="0" borderId="66" xfId="0" applyFill="1" applyBorder="1"/>
    <xf numFmtId="0" fontId="0" fillId="0" borderId="67" xfId="0" applyFill="1" applyBorder="1"/>
    <xf numFmtId="0" fontId="4" fillId="0" borderId="32" xfId="0" applyFont="1" applyFill="1" applyBorder="1" applyAlignment="1">
      <alignment horizontal="justify" vertical="top" wrapText="1"/>
    </xf>
    <xf numFmtId="0" fontId="0" fillId="0" borderId="69" xfId="0" applyFill="1" applyBorder="1"/>
    <xf numFmtId="0" fontId="0" fillId="0" borderId="70" xfId="0" applyFill="1" applyBorder="1"/>
    <xf numFmtId="0" fontId="0" fillId="0" borderId="71" xfId="0" applyFill="1" applyBorder="1"/>
    <xf numFmtId="0" fontId="0" fillId="0" borderId="72" xfId="0" applyFill="1" applyBorder="1"/>
    <xf numFmtId="0" fontId="0" fillId="0" borderId="73" xfId="0" applyFill="1" applyBorder="1"/>
    <xf numFmtId="0" fontId="0" fillId="0" borderId="74" xfId="0" applyFill="1" applyBorder="1"/>
    <xf numFmtId="0" fontId="0" fillId="0" borderId="75" xfId="0" applyFill="1" applyBorder="1"/>
    <xf numFmtId="0" fontId="0" fillId="0" borderId="76" xfId="0" applyFill="1" applyBorder="1"/>
    <xf numFmtId="0" fontId="0" fillId="0" borderId="77" xfId="0" applyFill="1" applyBorder="1"/>
    <xf numFmtId="0" fontId="0" fillId="0" borderId="78" xfId="0" applyFill="1" applyBorder="1"/>
    <xf numFmtId="0" fontId="0" fillId="0" borderId="79" xfId="0" applyFill="1" applyBorder="1"/>
    <xf numFmtId="0" fontId="0" fillId="0" borderId="80" xfId="0" applyFill="1" applyBorder="1"/>
    <xf numFmtId="0" fontId="0" fillId="0" borderId="81" xfId="0" applyFill="1" applyBorder="1"/>
    <xf numFmtId="0" fontId="0" fillId="0" borderId="41" xfId="0" applyFill="1" applyBorder="1"/>
    <xf numFmtId="0" fontId="0" fillId="0" borderId="82" xfId="0" applyFill="1" applyBorder="1"/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87" xfId="0" applyFont="1" applyFill="1" applyBorder="1" applyAlignment="1">
      <alignment horizontal="center" vertical="center" wrapText="1"/>
    </xf>
    <xf numFmtId="0" fontId="4" fillId="0" borderId="84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vertical="center" wrapText="1"/>
    </xf>
    <xf numFmtId="0" fontId="4" fillId="0" borderId="90" xfId="0" applyFont="1" applyFill="1" applyBorder="1" applyAlignment="1">
      <alignment vertical="center" wrapText="1"/>
    </xf>
    <xf numFmtId="0" fontId="4" fillId="0" borderId="68" xfId="0" applyFont="1" applyFill="1" applyBorder="1" applyAlignment="1">
      <alignment vertical="center" wrapText="1"/>
    </xf>
    <xf numFmtId="0" fontId="4" fillId="0" borderId="83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92" xfId="0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justify" wrapText="1"/>
    </xf>
    <xf numFmtId="165" fontId="2" fillId="0" borderId="0" xfId="0" applyNumberFormat="1" applyFont="1" applyFill="1" applyBorder="1" applyAlignment="1">
      <alignment horizontal="center" vertical="top" wrapText="1"/>
    </xf>
    <xf numFmtId="2" fontId="4" fillId="0" borderId="0" xfId="0" applyNumberFormat="1" applyFont="1" applyFill="1" applyBorder="1" applyAlignment="1">
      <alignment horizontal="right" vertical="center" wrapText="1"/>
    </xf>
    <xf numFmtId="0" fontId="11" fillId="0" borderId="0" xfId="0" applyFont="1" applyFill="1"/>
    <xf numFmtId="49" fontId="11" fillId="0" borderId="0" xfId="0" applyNumberFormat="1" applyFont="1" applyFill="1"/>
    <xf numFmtId="1" fontId="2" fillId="0" borderId="0" xfId="0" applyNumberFormat="1" applyFont="1" applyFill="1" applyBorder="1" applyAlignment="1">
      <alignment horizontal="center" vertical="justify" wrapText="1"/>
    </xf>
    <xf numFmtId="1" fontId="4" fillId="0" borderId="0" xfId="0" applyNumberFormat="1" applyFont="1" applyFill="1" applyBorder="1" applyAlignment="1">
      <alignment horizontal="right" vertical="center" wrapText="1" indent="1"/>
    </xf>
    <xf numFmtId="3" fontId="2" fillId="0" borderId="93" xfId="0" applyNumberFormat="1" applyFont="1" applyFill="1" applyBorder="1" applyAlignment="1">
      <alignment horizontal="center" vertical="center" wrapText="1"/>
    </xf>
    <xf numFmtId="3" fontId="2" fillId="0" borderId="63" xfId="0" applyNumberFormat="1" applyFont="1" applyFill="1" applyBorder="1" applyAlignment="1">
      <alignment horizontal="center" vertical="center" wrapText="1"/>
    </xf>
    <xf numFmtId="3" fontId="2" fillId="0" borderId="94" xfId="0" applyNumberFormat="1" applyFont="1" applyFill="1" applyBorder="1" applyAlignment="1">
      <alignment horizontal="center" vertical="center" wrapText="1"/>
    </xf>
    <xf numFmtId="3" fontId="2" fillId="0" borderId="7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3" fontId="2" fillId="0" borderId="23" xfId="0" applyNumberFormat="1" applyFont="1" applyFill="1" applyBorder="1" applyAlignment="1">
      <alignment horizontal="right" vertical="center" wrapText="1"/>
    </xf>
    <xf numFmtId="3" fontId="2" fillId="2" borderId="7" xfId="0" applyNumberFormat="1" applyFont="1" applyFill="1" applyBorder="1" applyAlignment="1">
      <alignment horizontal="right" vertical="center" wrapText="1"/>
    </xf>
    <xf numFmtId="3" fontId="2" fillId="2" borderId="18" xfId="0" applyNumberFormat="1" applyFont="1" applyFill="1" applyBorder="1" applyAlignment="1">
      <alignment horizontal="right" vertical="center" wrapText="1"/>
    </xf>
    <xf numFmtId="3" fontId="2" fillId="2" borderId="23" xfId="0" applyNumberFormat="1" applyFont="1" applyFill="1" applyBorder="1" applyAlignment="1">
      <alignment horizontal="right" vertical="center" wrapText="1"/>
    </xf>
    <xf numFmtId="3" fontId="2" fillId="0" borderId="14" xfId="0" applyNumberFormat="1" applyFont="1" applyFill="1" applyBorder="1" applyAlignment="1">
      <alignment horizontal="right" vertical="center" wrapText="1"/>
    </xf>
    <xf numFmtId="3" fontId="2" fillId="0" borderId="93" xfId="0" applyNumberFormat="1" applyFont="1" applyFill="1" applyBorder="1" applyAlignment="1">
      <alignment horizontal="right" vertical="center" wrapText="1"/>
    </xf>
    <xf numFmtId="3" fontId="2" fillId="2" borderId="14" xfId="0" applyNumberFormat="1" applyFont="1" applyFill="1" applyBorder="1" applyAlignment="1">
      <alignment horizontal="right" vertical="top" wrapText="1"/>
    </xf>
    <xf numFmtId="3" fontId="2" fillId="2" borderId="18" xfId="0" applyNumberFormat="1" applyFont="1" applyFill="1" applyBorder="1" applyAlignment="1">
      <alignment horizontal="right" vertical="top" wrapText="1"/>
    </xf>
    <xf numFmtId="3" fontId="2" fillId="2" borderId="23" xfId="0" applyNumberFormat="1" applyFont="1" applyFill="1" applyBorder="1" applyAlignment="1">
      <alignment horizontal="right" vertical="top" wrapText="1"/>
    </xf>
    <xf numFmtId="3" fontId="2" fillId="2" borderId="20" xfId="0" applyNumberFormat="1" applyFont="1" applyFill="1" applyBorder="1" applyAlignment="1">
      <alignment horizontal="right" vertical="top" wrapText="1"/>
    </xf>
    <xf numFmtId="3" fontId="2" fillId="2" borderId="26" xfId="0" applyNumberFormat="1" applyFont="1" applyFill="1" applyBorder="1" applyAlignment="1">
      <alignment horizontal="right" vertical="top" wrapText="1"/>
    </xf>
    <xf numFmtId="3" fontId="2" fillId="2" borderId="17" xfId="0" applyNumberFormat="1" applyFont="1" applyFill="1" applyBorder="1" applyAlignment="1">
      <alignment horizontal="right" vertical="top" wrapText="1"/>
    </xf>
    <xf numFmtId="3" fontId="2" fillId="2" borderId="33" xfId="0" applyNumberFormat="1" applyFont="1" applyFill="1" applyBorder="1" applyAlignment="1">
      <alignment horizontal="right" vertical="center" wrapText="1"/>
    </xf>
    <xf numFmtId="3" fontId="2" fillId="2" borderId="93" xfId="0" applyNumberFormat="1" applyFont="1" applyFill="1" applyBorder="1" applyAlignment="1">
      <alignment horizontal="right" vertical="center" wrapText="1"/>
    </xf>
    <xf numFmtId="3" fontId="2" fillId="2" borderId="63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2" fontId="4" fillId="2" borderId="19" xfId="0" applyNumberFormat="1" applyFont="1" applyFill="1" applyBorder="1" applyAlignment="1">
      <alignment horizontal="right" vertical="center" wrapText="1"/>
    </xf>
    <xf numFmtId="2" fontId="4" fillId="2" borderId="24" xfId="0" applyNumberFormat="1" applyFont="1" applyFill="1" applyBorder="1" applyAlignment="1">
      <alignment horizontal="right" vertical="center" wrapText="1"/>
    </xf>
    <xf numFmtId="0" fontId="12" fillId="0" borderId="0" xfId="0" applyFont="1" applyFill="1" applyBorder="1"/>
    <xf numFmtId="0" fontId="13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12" fillId="0" borderId="1" xfId="0" applyFont="1" applyFill="1" applyBorder="1"/>
    <xf numFmtId="1" fontId="4" fillId="2" borderId="27" xfId="0" applyNumberFormat="1" applyFont="1" applyFill="1" applyBorder="1" applyAlignment="1">
      <alignment horizontal="right" vertical="center" wrapText="1" indent="1"/>
    </xf>
    <xf numFmtId="2" fontId="4" fillId="2" borderId="14" xfId="0" applyNumberFormat="1" applyFont="1" applyFill="1" applyBorder="1" applyAlignment="1">
      <alignment horizontal="right" vertical="center" wrapText="1"/>
    </xf>
    <xf numFmtId="2" fontId="4" fillId="2" borderId="23" xfId="0" applyNumberFormat="1" applyFont="1" applyFill="1" applyBorder="1" applyAlignment="1">
      <alignment horizontal="right" vertical="center" wrapText="1"/>
    </xf>
    <xf numFmtId="0" fontId="2" fillId="0" borderId="39" xfId="0" applyFont="1" applyFill="1" applyBorder="1" applyAlignment="1">
      <alignment horizontal="left" vertical="center" wrapText="1"/>
    </xf>
    <xf numFmtId="3" fontId="2" fillId="0" borderId="60" xfId="0" applyNumberFormat="1" applyFont="1" applyFill="1" applyBorder="1" applyAlignment="1">
      <alignment horizontal="right" vertical="center" wrapText="1"/>
    </xf>
    <xf numFmtId="0" fontId="2" fillId="0" borderId="36" xfId="0" applyFont="1" applyFill="1" applyBorder="1" applyAlignment="1">
      <alignment horizontal="left" vertical="center" wrapText="1"/>
    </xf>
    <xf numFmtId="3" fontId="2" fillId="0" borderId="58" xfId="0" applyNumberFormat="1" applyFont="1" applyFill="1" applyBorder="1" applyAlignment="1">
      <alignment horizontal="right" vertical="center" wrapText="1"/>
    </xf>
    <xf numFmtId="3" fontId="2" fillId="0" borderId="59" xfId="0" applyNumberFormat="1" applyFont="1" applyFill="1" applyBorder="1" applyAlignment="1">
      <alignment horizontal="right" vertical="center" wrapText="1"/>
    </xf>
    <xf numFmtId="0" fontId="2" fillId="0" borderId="44" xfId="0" applyFont="1" applyFill="1" applyBorder="1" applyAlignment="1">
      <alignment horizontal="left" vertical="center" wrapText="1"/>
    </xf>
    <xf numFmtId="3" fontId="2" fillId="0" borderId="61" xfId="0" applyNumberFormat="1" applyFont="1" applyFill="1" applyBorder="1" applyAlignment="1">
      <alignment horizontal="right" vertical="center" wrapText="1"/>
    </xf>
    <xf numFmtId="0" fontId="2" fillId="0" borderId="37" xfId="0" applyFont="1" applyFill="1" applyBorder="1" applyAlignment="1">
      <alignment horizontal="left" vertical="center" wrapText="1"/>
    </xf>
    <xf numFmtId="3" fontId="2" fillId="0" borderId="56" xfId="0" applyNumberFormat="1" applyFont="1" applyFill="1" applyBorder="1" applyAlignment="1">
      <alignment horizontal="right" vertical="center" wrapText="1"/>
    </xf>
    <xf numFmtId="4" fontId="2" fillId="0" borderId="63" xfId="0" applyNumberFormat="1" applyFont="1" applyFill="1" applyBorder="1" applyAlignment="1">
      <alignment horizontal="left" vertical="top" wrapText="1"/>
    </xf>
    <xf numFmtId="4" fontId="2" fillId="0" borderId="55" xfId="0" applyNumberFormat="1" applyFont="1" applyFill="1" applyBorder="1" applyAlignment="1">
      <alignment horizontal="left" vertical="top" wrapText="1"/>
    </xf>
    <xf numFmtId="4" fontId="2" fillId="0" borderId="95" xfId="0" applyNumberFormat="1" applyFont="1" applyFill="1" applyBorder="1" applyAlignment="1">
      <alignment horizontal="left" vertical="top" wrapText="1"/>
    </xf>
    <xf numFmtId="0" fontId="2" fillId="0" borderId="95" xfId="0" applyFont="1" applyFill="1" applyBorder="1" applyAlignment="1">
      <alignment horizontal="left" vertical="top" wrapText="1"/>
    </xf>
    <xf numFmtId="0" fontId="2" fillId="0" borderId="63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left" vertical="top" wrapText="1"/>
    </xf>
    <xf numFmtId="0" fontId="2" fillId="0" borderId="93" xfId="0" applyFont="1" applyFill="1" applyBorder="1" applyAlignment="1">
      <alignment horizontal="left" vertical="top" wrapText="1"/>
    </xf>
    <xf numFmtId="0" fontId="2" fillId="0" borderId="98" xfId="0" applyFont="1" applyFill="1" applyBorder="1" applyAlignment="1">
      <alignment horizontal="left" vertical="top" wrapText="1"/>
    </xf>
    <xf numFmtId="0" fontId="2" fillId="0" borderId="99" xfId="0" applyFont="1" applyFill="1" applyBorder="1" applyAlignment="1">
      <alignment horizontal="left" vertical="top" wrapText="1"/>
    </xf>
    <xf numFmtId="0" fontId="2" fillId="0" borderId="100" xfId="0" applyFont="1" applyFill="1" applyBorder="1" applyAlignment="1">
      <alignment horizontal="left" vertical="top" wrapText="1"/>
    </xf>
    <xf numFmtId="0" fontId="2" fillId="0" borderId="101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4" fillId="0" borderId="97" xfId="0" applyFont="1" applyFill="1" applyBorder="1" applyAlignment="1">
      <alignment horizontal="center" vertical="center" wrapText="1"/>
    </xf>
    <xf numFmtId="0" fontId="0" fillId="0" borderId="102" xfId="0" applyFill="1" applyBorder="1"/>
    <xf numFmtId="0" fontId="0" fillId="0" borderId="103" xfId="0" applyFill="1" applyBorder="1"/>
    <xf numFmtId="0" fontId="0" fillId="0" borderId="104" xfId="0" applyFill="1" applyBorder="1"/>
    <xf numFmtId="0" fontId="0" fillId="0" borderId="5" xfId="0" applyFill="1" applyBorder="1"/>
    <xf numFmtId="0" fontId="0" fillId="0" borderId="105" xfId="0" applyFill="1" applyBorder="1"/>
    <xf numFmtId="0" fontId="0" fillId="0" borderId="106" xfId="0" applyFill="1" applyBorder="1"/>
    <xf numFmtId="3" fontId="2" fillId="0" borderId="7" xfId="0" applyNumberFormat="1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left" vertical="center" wrapText="1"/>
    </xf>
    <xf numFmtId="3" fontId="2" fillId="2" borderId="27" xfId="0" applyNumberFormat="1" applyFont="1" applyFill="1" applyBorder="1" applyAlignment="1">
      <alignment horizontal="right" vertical="top" wrapText="1"/>
    </xf>
    <xf numFmtId="3" fontId="2" fillId="2" borderId="94" xfId="0" applyNumberFormat="1" applyFont="1" applyFill="1" applyBorder="1" applyAlignment="1">
      <alignment horizontal="right" vertical="center" wrapText="1"/>
    </xf>
    <xf numFmtId="3" fontId="2" fillId="0" borderId="26" xfId="0" applyNumberFormat="1" applyFont="1" applyFill="1" applyBorder="1" applyAlignment="1">
      <alignment horizontal="right" vertical="center" wrapText="1"/>
    </xf>
    <xf numFmtId="3" fontId="2" fillId="0" borderId="14" xfId="0" applyNumberFormat="1" applyFont="1" applyFill="1" applyBorder="1" applyAlignment="1">
      <alignment horizontal="center" vertical="top" wrapText="1"/>
    </xf>
    <xf numFmtId="3" fontId="2" fillId="0" borderId="23" xfId="0" applyNumberFormat="1" applyFont="1" applyFill="1" applyBorder="1" applyAlignment="1">
      <alignment horizontal="center" vertical="top" wrapText="1"/>
    </xf>
    <xf numFmtId="3" fontId="2" fillId="0" borderId="18" xfId="0" applyNumberFormat="1" applyFont="1" applyFill="1" applyBorder="1" applyAlignment="1">
      <alignment horizontal="center" vertical="top" wrapText="1"/>
    </xf>
    <xf numFmtId="0" fontId="0" fillId="0" borderId="1" xfId="0" applyBorder="1" applyAlignment="1"/>
    <xf numFmtId="0" fontId="0" fillId="0" borderId="0" xfId="0" applyFill="1" applyBorder="1" applyAlignment="1"/>
    <xf numFmtId="0" fontId="6" fillId="0" borderId="0" xfId="0" applyFont="1" applyAlignment="1"/>
    <xf numFmtId="3" fontId="2" fillId="2" borderId="14" xfId="0" applyNumberFormat="1" applyFont="1" applyFill="1" applyBorder="1" applyAlignment="1">
      <alignment vertical="center" wrapText="1"/>
    </xf>
    <xf numFmtId="3" fontId="2" fillId="2" borderId="26" xfId="0" applyNumberFormat="1" applyFont="1" applyFill="1" applyBorder="1" applyAlignment="1">
      <alignment vertical="center" wrapText="1"/>
    </xf>
    <xf numFmtId="3" fontId="2" fillId="2" borderId="14" xfId="0" applyNumberFormat="1" applyFont="1" applyFill="1" applyBorder="1" applyAlignment="1">
      <alignment vertical="top" wrapText="1"/>
    </xf>
    <xf numFmtId="3" fontId="2" fillId="2" borderId="23" xfId="0" applyNumberFormat="1" applyFont="1" applyFill="1" applyBorder="1" applyAlignment="1">
      <alignment vertical="top" wrapText="1"/>
    </xf>
    <xf numFmtId="3" fontId="2" fillId="2" borderId="18" xfId="0" applyNumberFormat="1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0" fillId="0" borderId="0" xfId="0" applyFont="1" applyAlignment="1"/>
    <xf numFmtId="0" fontId="2" fillId="0" borderId="0" xfId="0" applyFont="1" applyFill="1" applyBorder="1" applyAlignment="1"/>
    <xf numFmtId="0" fontId="2" fillId="0" borderId="2" xfId="0" applyFont="1" applyFill="1" applyBorder="1" applyAlignment="1"/>
    <xf numFmtId="0" fontId="0" fillId="0" borderId="0" xfId="0" applyAlignment="1"/>
    <xf numFmtId="3" fontId="2" fillId="0" borderId="26" xfId="0" applyNumberFormat="1" applyFont="1" applyFill="1" applyBorder="1" applyAlignment="1">
      <alignment horizontal="center" vertical="top" wrapText="1"/>
    </xf>
    <xf numFmtId="3" fontId="2" fillId="0" borderId="26" xfId="0" applyNumberFormat="1" applyFont="1" applyFill="1" applyBorder="1" applyAlignment="1">
      <alignment horizontal="center"/>
    </xf>
    <xf numFmtId="0" fontId="2" fillId="0" borderId="3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right" vertical="center" wrapText="1"/>
    </xf>
    <xf numFmtId="3" fontId="2" fillId="0" borderId="8" xfId="0" applyNumberFormat="1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left" vertical="top" wrapText="1"/>
    </xf>
    <xf numFmtId="0" fontId="4" fillId="0" borderId="25" xfId="0" applyFont="1" applyFill="1" applyBorder="1" applyAlignment="1">
      <alignment horizontal="justify" vertical="top" wrapText="1"/>
    </xf>
    <xf numFmtId="0" fontId="4" fillId="0" borderId="37" xfId="0" applyFont="1" applyFill="1" applyBorder="1" applyAlignment="1">
      <alignment horizontal="left" vertical="top" wrapText="1"/>
    </xf>
    <xf numFmtId="0" fontId="3" fillId="0" borderId="41" xfId="0" applyFont="1" applyFill="1" applyBorder="1" applyAlignment="1">
      <alignment horizontal="center" wrapText="1"/>
    </xf>
    <xf numFmtId="0" fontId="4" fillId="0" borderId="41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left" vertical="top" wrapText="1"/>
    </xf>
    <xf numFmtId="167" fontId="2" fillId="0" borderId="29" xfId="0" applyNumberFormat="1" applyFont="1" applyFill="1" applyBorder="1" applyAlignment="1">
      <alignment horizontal="left" vertical="top" wrapText="1"/>
    </xf>
    <xf numFmtId="0" fontId="0" fillId="0" borderId="109" xfId="0" applyFill="1" applyBorder="1"/>
    <xf numFmtId="0" fontId="0" fillId="0" borderId="108" xfId="0" applyFill="1" applyBorder="1"/>
    <xf numFmtId="0" fontId="0" fillId="0" borderId="110" xfId="0" applyFill="1" applyBorder="1"/>
    <xf numFmtId="2" fontId="2" fillId="0" borderId="26" xfId="0" applyNumberFormat="1" applyFont="1" applyFill="1" applyBorder="1" applyAlignment="1">
      <alignment horizontal="right" vertical="center" wrapText="1" indent="2"/>
    </xf>
    <xf numFmtId="2" fontId="2" fillId="0" borderId="26" xfId="0" applyNumberFormat="1" applyFont="1" applyFill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vertical="center" wrapText="1"/>
    </xf>
    <xf numFmtId="2" fontId="4" fillId="2" borderId="111" xfId="0" applyNumberFormat="1" applyFont="1" applyFill="1" applyBorder="1" applyAlignment="1">
      <alignment horizontal="center" vertical="center" wrapText="1"/>
    </xf>
    <xf numFmtId="0" fontId="0" fillId="0" borderId="112" xfId="0" applyFill="1" applyBorder="1"/>
    <xf numFmtId="0" fontId="0" fillId="0" borderId="113" xfId="0" applyFill="1" applyBorder="1"/>
    <xf numFmtId="0" fontId="0" fillId="0" borderId="114" xfId="0" applyFill="1" applyBorder="1"/>
    <xf numFmtId="1" fontId="2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3" fontId="4" fillId="0" borderId="60" xfId="0" applyNumberFormat="1" applyFont="1" applyFill="1" applyBorder="1" applyAlignment="1">
      <alignment horizontal="right" vertical="center" wrapText="1" indent="1"/>
    </xf>
    <xf numFmtId="3" fontId="4" fillId="0" borderId="58" xfId="0" applyNumberFormat="1" applyFont="1" applyFill="1" applyBorder="1" applyAlignment="1">
      <alignment horizontal="right" vertical="center" wrapText="1" indent="1"/>
    </xf>
    <xf numFmtId="3" fontId="4" fillId="0" borderId="62" xfId="0" applyNumberFormat="1" applyFont="1" applyFill="1" applyBorder="1" applyAlignment="1">
      <alignment horizontal="right" vertical="center" wrapText="1" indent="1"/>
    </xf>
    <xf numFmtId="3" fontId="4" fillId="0" borderId="57" xfId="0" applyNumberFormat="1" applyFont="1" applyFill="1" applyBorder="1" applyAlignment="1">
      <alignment horizontal="right" vertical="center" wrapText="1" indent="1"/>
    </xf>
    <xf numFmtId="3" fontId="4" fillId="0" borderId="59" xfId="0" applyNumberFormat="1" applyFont="1" applyFill="1" applyBorder="1" applyAlignment="1">
      <alignment horizontal="right" vertical="center" wrapText="1" indent="1"/>
    </xf>
    <xf numFmtId="0" fontId="4" fillId="0" borderId="16" xfId="0" applyFont="1" applyFill="1" applyBorder="1" applyAlignment="1">
      <alignment vertical="top" wrapText="1"/>
    </xf>
    <xf numFmtId="3" fontId="0" fillId="0" borderId="58" xfId="0" applyNumberFormat="1" applyFill="1" applyBorder="1" applyAlignment="1">
      <alignment horizontal="center"/>
    </xf>
    <xf numFmtId="0" fontId="4" fillId="0" borderId="22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4" fillId="0" borderId="30" xfId="0" applyFont="1" applyFill="1" applyBorder="1" applyAlignment="1">
      <alignment vertical="top" wrapText="1"/>
    </xf>
    <xf numFmtId="0" fontId="4" fillId="0" borderId="32" xfId="0" applyFont="1" applyFill="1" applyBorder="1" applyAlignment="1">
      <alignment vertical="top" wrapText="1"/>
    </xf>
    <xf numFmtId="3" fontId="0" fillId="0" borderId="57" xfId="0" applyNumberFormat="1" applyFill="1" applyBorder="1" applyAlignment="1">
      <alignment horizontal="center"/>
    </xf>
    <xf numFmtId="3" fontId="0" fillId="0" borderId="60" xfId="0" applyNumberFormat="1" applyFill="1" applyBorder="1" applyAlignment="1">
      <alignment horizontal="center"/>
    </xf>
    <xf numFmtId="3" fontId="0" fillId="0" borderId="59" xfId="0" applyNumberFormat="1" applyFill="1" applyBorder="1" applyAlignment="1">
      <alignment horizontal="center"/>
    </xf>
    <xf numFmtId="0" fontId="4" fillId="0" borderId="25" xfId="0" applyFont="1" applyFill="1" applyBorder="1" applyAlignment="1">
      <alignment vertical="top" wrapText="1"/>
    </xf>
    <xf numFmtId="3" fontId="0" fillId="0" borderId="62" xfId="0" applyNumberFormat="1" applyFill="1" applyBorder="1" applyAlignment="1">
      <alignment horizontal="center"/>
    </xf>
    <xf numFmtId="3" fontId="4" fillId="0" borderId="66" xfId="0" applyNumberFormat="1" applyFont="1" applyFill="1" applyBorder="1" applyAlignment="1">
      <alignment horizontal="right" vertical="center" wrapText="1" indent="1"/>
    </xf>
    <xf numFmtId="0" fontId="4" fillId="0" borderId="25" xfId="0" applyFont="1" applyFill="1" applyBorder="1" applyAlignment="1">
      <alignment horizontal="left" vertical="top" wrapText="1"/>
    </xf>
    <xf numFmtId="3" fontId="4" fillId="0" borderId="41" xfId="0" applyNumberFormat="1" applyFont="1" applyFill="1" applyBorder="1" applyAlignment="1">
      <alignment horizontal="right" vertical="center" wrapText="1" indent="1"/>
    </xf>
    <xf numFmtId="3" fontId="4" fillId="0" borderId="73" xfId="0" applyNumberFormat="1" applyFont="1" applyFill="1" applyBorder="1" applyAlignment="1">
      <alignment horizontal="right" vertical="center" wrapText="1" indent="1"/>
    </xf>
    <xf numFmtId="3" fontId="4" fillId="0" borderId="76" xfId="0" applyNumberFormat="1" applyFont="1" applyFill="1" applyBorder="1" applyAlignment="1">
      <alignment horizontal="right" vertical="center" wrapText="1" indent="1"/>
    </xf>
    <xf numFmtId="3" fontId="4" fillId="0" borderId="70" xfId="0" applyNumberFormat="1" applyFont="1" applyFill="1" applyBorder="1" applyAlignment="1">
      <alignment horizontal="right" vertical="center" wrapText="1" indent="1"/>
    </xf>
    <xf numFmtId="0" fontId="4" fillId="0" borderId="28" xfId="0" applyFont="1" applyFill="1" applyBorder="1" applyAlignment="1">
      <alignment horizontal="left" vertical="top" wrapText="1"/>
    </xf>
    <xf numFmtId="3" fontId="4" fillId="0" borderId="108" xfId="0" applyNumberFormat="1" applyFont="1" applyFill="1" applyBorder="1" applyAlignment="1">
      <alignment horizontal="right" vertical="center" wrapText="1" indent="1"/>
    </xf>
    <xf numFmtId="0" fontId="4" fillId="0" borderId="49" xfId="0" applyFont="1" applyFill="1" applyBorder="1" applyAlignment="1">
      <alignment horizontal="left" vertical="top" wrapText="1"/>
    </xf>
    <xf numFmtId="3" fontId="4" fillId="0" borderId="107" xfId="0" applyNumberFormat="1" applyFont="1" applyFill="1" applyBorder="1" applyAlignment="1">
      <alignment horizontal="right" vertical="center" wrapText="1" indent="1"/>
    </xf>
    <xf numFmtId="3" fontId="4" fillId="0" borderId="79" xfId="0" applyNumberFormat="1" applyFont="1" applyFill="1" applyBorder="1" applyAlignment="1">
      <alignment horizontal="right" vertical="center" wrapText="1" indent="1"/>
    </xf>
    <xf numFmtId="0" fontId="4" fillId="0" borderId="30" xfId="0" applyFont="1" applyFill="1" applyBorder="1" applyAlignment="1">
      <alignment horizontal="left" vertical="top" wrapText="1"/>
    </xf>
    <xf numFmtId="0" fontId="4" fillId="0" borderId="51" xfId="0" applyFont="1" applyFill="1" applyBorder="1" applyAlignment="1">
      <alignment horizontal="left" vertical="top" wrapText="1"/>
    </xf>
    <xf numFmtId="0" fontId="4" fillId="0" borderId="5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/>
    </xf>
    <xf numFmtId="3" fontId="4" fillId="2" borderId="62" xfId="0" applyNumberFormat="1" applyFont="1" applyFill="1" applyBorder="1" applyAlignment="1">
      <alignment horizontal="right" vertical="center" wrapText="1" indent="1"/>
    </xf>
    <xf numFmtId="3" fontId="0" fillId="2" borderId="57" xfId="0" applyNumberFormat="1" applyFill="1" applyBorder="1" applyAlignment="1">
      <alignment horizontal="center"/>
    </xf>
    <xf numFmtId="3" fontId="0" fillId="2" borderId="61" xfId="0" applyNumberFormat="1" applyFill="1" applyBorder="1" applyAlignment="1">
      <alignment horizontal="center"/>
    </xf>
    <xf numFmtId="3" fontId="10" fillId="2" borderId="60" xfId="0" applyNumberFormat="1" applyFont="1" applyFill="1" applyBorder="1" applyAlignment="1">
      <alignment horizontal="center" vertical="top" wrapText="1"/>
    </xf>
    <xf numFmtId="3" fontId="2" fillId="2" borderId="58" xfId="0" applyNumberFormat="1" applyFont="1" applyFill="1" applyBorder="1" applyAlignment="1">
      <alignment horizontal="center" vertical="top" wrapText="1"/>
    </xf>
    <xf numFmtId="3" fontId="2" fillId="2" borderId="61" xfId="0" applyNumberFormat="1" applyFont="1" applyFill="1" applyBorder="1" applyAlignment="1">
      <alignment horizontal="center" vertical="top" wrapText="1"/>
    </xf>
    <xf numFmtId="3" fontId="0" fillId="2" borderId="60" xfId="0" applyNumberFormat="1" applyFill="1" applyBorder="1" applyAlignment="1">
      <alignment horizontal="center"/>
    </xf>
    <xf numFmtId="3" fontId="2" fillId="2" borderId="60" xfId="0" applyNumberFormat="1" applyFont="1" applyFill="1" applyBorder="1" applyAlignment="1">
      <alignment horizontal="center" vertical="top" wrapText="1"/>
    </xf>
    <xf numFmtId="3" fontId="2" fillId="2" borderId="59" xfId="0" applyNumberFormat="1" applyFont="1" applyFill="1" applyBorder="1" applyAlignment="1">
      <alignment horizontal="center" vertical="top" wrapText="1"/>
    </xf>
    <xf numFmtId="3" fontId="4" fillId="2" borderId="57" xfId="0" applyNumberFormat="1" applyFont="1" applyFill="1" applyBorder="1" applyAlignment="1">
      <alignment horizontal="center" vertical="top" wrapText="1"/>
    </xf>
    <xf numFmtId="3" fontId="4" fillId="2" borderId="61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right"/>
    </xf>
    <xf numFmtId="0" fontId="3" fillId="0" borderId="8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9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center"/>
    </xf>
    <xf numFmtId="0" fontId="1" fillId="0" borderId="96" xfId="0" applyFont="1" applyFill="1" applyBorder="1" applyAlignment="1">
      <alignment horizontal="center" wrapText="1"/>
    </xf>
    <xf numFmtId="0" fontId="1" fillId="0" borderId="34" xfId="0" applyFont="1" applyFill="1" applyBorder="1" applyAlignment="1">
      <alignment horizontal="center" wrapText="1"/>
    </xf>
    <xf numFmtId="0" fontId="1" fillId="0" borderId="97" xfId="0" applyFont="1" applyFill="1" applyBorder="1" applyAlignment="1">
      <alignment horizontal="center" wrapText="1"/>
    </xf>
    <xf numFmtId="0" fontId="2" fillId="0" borderId="64" xfId="0" applyFont="1" applyFill="1" applyBorder="1" applyAlignment="1">
      <alignment horizontal="left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13" xfId="0" applyNumberFormat="1" applyFont="1" applyFill="1" applyBorder="1" applyAlignment="1">
      <alignment horizontal="left" vertical="center" wrapText="1"/>
    </xf>
    <xf numFmtId="3" fontId="2" fillId="0" borderId="16" xfId="0" applyNumberFormat="1" applyFont="1" applyFill="1" applyBorder="1" applyAlignment="1">
      <alignment horizontal="left" vertical="center" wrapText="1"/>
    </xf>
    <xf numFmtId="3" fontId="2" fillId="0" borderId="2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3" fontId="1" fillId="0" borderId="3" xfId="0" applyNumberFormat="1" applyFont="1" applyFill="1" applyBorder="1" applyAlignment="1">
      <alignment horizontal="center" wrapText="1"/>
    </xf>
    <xf numFmtId="3" fontId="1" fillId="0" borderId="4" xfId="0" applyNumberFormat="1" applyFont="1" applyFill="1" applyBorder="1" applyAlignment="1">
      <alignment horizontal="center" wrapText="1"/>
    </xf>
    <xf numFmtId="3" fontId="2" fillId="0" borderId="7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3" fontId="2" fillId="0" borderId="31" xfId="0" applyNumberFormat="1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6" xfId="0" applyNumberFormat="1" applyFont="1" applyFill="1" applyBorder="1" applyAlignment="1">
      <alignment horizontal="left" vertical="center" wrapText="1"/>
    </xf>
    <xf numFmtId="3" fontId="2" fillId="0" borderId="9" xfId="0" applyNumberFormat="1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8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4" fillId="0" borderId="88" xfId="0" applyFont="1" applyFill="1" applyBorder="1" applyAlignment="1">
      <alignment horizontal="center" vertical="center" wrapText="1"/>
    </xf>
    <xf numFmtId="0" fontId="4" fillId="0" borderId="89" xfId="0" applyFont="1" applyFill="1" applyBorder="1" applyAlignment="1">
      <alignment horizontal="center" vertical="center" wrapText="1"/>
    </xf>
    <xf numFmtId="0" fontId="4" fillId="0" borderId="90" xfId="0" applyFont="1" applyFill="1" applyBorder="1" applyAlignment="1">
      <alignment horizontal="center" vertical="center" wrapText="1"/>
    </xf>
    <xf numFmtId="0" fontId="4" fillId="0" borderId="91" xfId="0" applyFont="1" applyFill="1" applyBorder="1" applyAlignment="1">
      <alignment horizontal="center" vertical="center" wrapText="1"/>
    </xf>
    <xf numFmtId="0" fontId="4" fillId="0" borderId="68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110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5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3" fillId="0" borderId="92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46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47" xfId="0" applyFont="1" applyFill="1" applyBorder="1" applyAlignment="1">
      <alignment horizontal="center" wrapText="1"/>
    </xf>
    <xf numFmtId="0" fontId="3" fillId="0" borderId="34" xfId="0" applyFont="1" applyFill="1" applyBorder="1" applyAlignment="1">
      <alignment horizontal="center" wrapText="1"/>
    </xf>
    <xf numFmtId="0" fontId="3" fillId="0" borderId="48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left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41" xfId="0" applyFont="1" applyFill="1" applyBorder="1" applyAlignment="1">
      <alignment horizontal="center" wrapText="1"/>
    </xf>
    <xf numFmtId="164" fontId="4" fillId="0" borderId="0" xfId="0" applyNumberFormat="1" applyFont="1" applyFill="1" applyBorder="1" applyAlignment="1">
      <alignment horizontal="left" vertical="justify" wrapText="1"/>
    </xf>
    <xf numFmtId="2" fontId="4" fillId="2" borderId="55" xfId="0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3" fillId="0" borderId="41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wrapText="1"/>
    </xf>
    <xf numFmtId="0" fontId="5" fillId="0" borderId="26" xfId="0" applyFont="1" applyFill="1" applyBorder="1" applyAlignment="1">
      <alignment horizontal="center" wrapText="1"/>
    </xf>
    <xf numFmtId="0" fontId="5" fillId="0" borderId="2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3" name="Рисунок 2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3" name="Рисунок 2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0</xdr:col>
      <xdr:colOff>2019300</xdr:colOff>
      <xdr:row>6</xdr:row>
      <xdr:rowOff>126011</xdr:rowOff>
    </xdr:to>
    <xdr:pic>
      <xdr:nvPicPr>
        <xdr:cNvPr id="3" name="Рисунок 2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</xdr:col>
      <xdr:colOff>762000</xdr:colOff>
      <xdr:row>6</xdr:row>
      <xdr:rowOff>126011</xdr:rowOff>
    </xdr:to>
    <xdr:pic>
      <xdr:nvPicPr>
        <xdr:cNvPr id="3" name="Рисунок 2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1</xdr:col>
      <xdr:colOff>762000</xdr:colOff>
      <xdr:row>6</xdr:row>
      <xdr:rowOff>126011</xdr:rowOff>
    </xdr:to>
    <xdr:pic>
      <xdr:nvPicPr>
        <xdr:cNvPr id="4" name="Рисунок 3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1000125</xdr:colOff>
      <xdr:row>6</xdr:row>
      <xdr:rowOff>116486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76200"/>
          <a:ext cx="2019300" cy="116423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1</xdr:col>
      <xdr:colOff>152400</xdr:colOff>
      <xdr:row>6</xdr:row>
      <xdr:rowOff>116486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76200"/>
          <a:ext cx="1876425" cy="116423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2</xdr:col>
      <xdr:colOff>323850</xdr:colOff>
      <xdr:row>6</xdr:row>
      <xdr:rowOff>126011</xdr:rowOff>
    </xdr:to>
    <xdr:pic>
      <xdr:nvPicPr>
        <xdr:cNvPr id="3" name="Рисунок 2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133600" cy="116423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2</xdr:col>
      <xdr:colOff>323850</xdr:colOff>
      <xdr:row>6</xdr:row>
      <xdr:rowOff>126011</xdr:rowOff>
    </xdr:to>
    <xdr:pic>
      <xdr:nvPicPr>
        <xdr:cNvPr id="4" name="Рисунок 3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019300" cy="116423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2</xdr:col>
      <xdr:colOff>438150</xdr:colOff>
      <xdr:row>6</xdr:row>
      <xdr:rowOff>126011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133600" cy="116423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21</xdr:row>
      <xdr:rowOff>0</xdr:rowOff>
    </xdr:from>
    <xdr:to>
      <xdr:col>7</xdr:col>
      <xdr:colOff>0</xdr:colOff>
      <xdr:row>21</xdr:row>
      <xdr:rowOff>114300</xdr:rowOff>
    </xdr:to>
    <xdr:pic>
      <xdr:nvPicPr>
        <xdr:cNvPr id="2" name="Picture 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0386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0</xdr:colOff>
      <xdr:row>22</xdr:row>
      <xdr:rowOff>114300</xdr:rowOff>
    </xdr:to>
    <xdr:pic>
      <xdr:nvPicPr>
        <xdr:cNvPr id="3" name="Picture 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2005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0</xdr:colOff>
      <xdr:row>22</xdr:row>
      <xdr:rowOff>114300</xdr:rowOff>
    </xdr:to>
    <xdr:pic>
      <xdr:nvPicPr>
        <xdr:cNvPr id="4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2005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0</xdr:colOff>
      <xdr:row>24</xdr:row>
      <xdr:rowOff>114300</xdr:rowOff>
    </xdr:to>
    <xdr:pic>
      <xdr:nvPicPr>
        <xdr:cNvPr id="5" name="Picture 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5243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0</xdr:colOff>
      <xdr:row>25</xdr:row>
      <xdr:rowOff>114300</xdr:rowOff>
    </xdr:to>
    <xdr:pic>
      <xdr:nvPicPr>
        <xdr:cNvPr id="6" name="Picture 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6863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0</xdr:colOff>
      <xdr:row>25</xdr:row>
      <xdr:rowOff>114300</xdr:rowOff>
    </xdr:to>
    <xdr:pic>
      <xdr:nvPicPr>
        <xdr:cNvPr id="7" name="Picture 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6863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114300</xdr:rowOff>
    </xdr:to>
    <xdr:pic>
      <xdr:nvPicPr>
        <xdr:cNvPr id="8" name="Picture 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0101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114300</xdr:rowOff>
    </xdr:to>
    <xdr:pic>
      <xdr:nvPicPr>
        <xdr:cNvPr id="9" name="Picture 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0101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114300</xdr:rowOff>
    </xdr:to>
    <xdr:pic>
      <xdr:nvPicPr>
        <xdr:cNvPr id="10" name="Picture 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0101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3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47625</xdr:rowOff>
    </xdr:to>
    <xdr:pic>
      <xdr:nvPicPr>
        <xdr:cNvPr id="14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" name="Picture 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6" name="Picture 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7" name="Picture 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" name="Picture 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9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20" name="Picture 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21" name="Picture 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22" name="Picture 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23" name="Picture 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24" name="Picture 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25" name="Picture 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26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27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28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29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0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1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2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3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4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35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36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37" name="Picture 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3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39" name="Picture 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0" name="Picture 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41" name="Picture 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" name="Picture 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" name="Picture 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" name="Picture 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" name="Picture 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" name="Picture 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" name="Picture 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" name="Picture 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49" name="Picture 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0" name="Picture 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1" name="Picture 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2" name="Picture 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" name="Picture 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4" name="Picture 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5" name="Picture 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6" name="Picture 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7" name="Picture 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8" name="Picture 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9" name="Picture 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0" name="Picture 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1" name="Picture 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2" name="Picture 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3" name="Picture 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4" name="Picture 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5" name="Picture 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66" name="Picture 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67" name="Picture 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6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69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0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1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2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3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74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5" name="Picture 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7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8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79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3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4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5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6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87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161925</xdr:rowOff>
    </xdr:to>
    <xdr:pic>
      <xdr:nvPicPr>
        <xdr:cNvPr id="88" name="Picture 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81438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89" name="Picture 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9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9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92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93" name="Picture 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0</xdr:rowOff>
    </xdr:to>
    <xdr:pic>
      <xdr:nvPicPr>
        <xdr:cNvPr id="94" name="Picture 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5" name="Picture 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6" name="Picture 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7" name="Picture 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8" name="Picture 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9" name="Picture 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0" name="Picture 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1" name="Picture 1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2" name="Picture 1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3" name="Picture 1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4" name="Picture 1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5" name="Picture 1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6" name="Picture 1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7" name="Picture 1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8" name="Picture 1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" name="Picture 1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" name="Picture 1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1" name="Picture 1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2" name="Picture 1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3" name="Picture 1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4" name="Picture 1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5" name="Picture 1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6" name="Picture 1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7" name="Picture 1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8" name="Picture 1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9" name="Picture 1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" name="Picture 1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1" name="Picture 1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2" name="Picture 1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3" name="Picture 1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" name="Picture 1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25" name="Picture 1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6" name="Picture 1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7" name="Picture 1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8" name="Picture 1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9" name="Picture 1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0" name="Picture 1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1" name="Picture 1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2" name="Picture 1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3" name="Picture 1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4" name="Picture 1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5" name="Picture 1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6" name="Picture 1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7" name="Picture 1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8" name="Picture 1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39" name="Picture 1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0" name="Picture 1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1" name="Picture 1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2" name="Picture 1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3" name="Picture 1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4" name="Picture 1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5" name="Picture 1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6" name="Picture 1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47" name="Picture 1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48" name="Picture 1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49" name="Picture 1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0" name="Picture 1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1" name="Picture 1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2" name="Picture 1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3" name="Picture 1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4" name="Picture 1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5" name="Picture 1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" name="Picture 1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7" name="Picture 1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8" name="Picture 1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9" name="Picture 1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0" name="Picture 1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1" name="Picture 1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2" name="Picture 1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3" name="Picture 1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4" name="Picture 1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5" name="Picture 1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6" name="Picture 1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7" name="Picture 1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8" name="Picture 1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69" name="Picture 1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0" name="Picture 1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1" name="Picture 1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2" name="Picture 1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3" name="Picture 1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4" name="Picture 1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75" name="Picture 1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76" name="Picture 1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77" name="Picture 1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78" name="Picture 1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79" name="Picture 1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0" name="Picture 1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1" name="Picture 1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2" name="Picture 1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3" name="Picture 1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4" name="Picture 1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5" name="Picture 1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6" name="Picture 1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7" name="Picture 1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8" name="Picture 1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89" name="Picture 1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0" name="Picture 1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1" name="Picture 1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2" name="Picture 1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3" name="Picture 1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4" name="Picture 1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5" name="Picture 2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6" name="Picture 2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7" name="Picture 2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8" name="Picture 2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99" name="Picture 2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0" name="Picture 2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1" name="Picture 2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2" name="Picture 2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3" name="Picture 2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4" name="Picture 2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5" name="Picture 2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6" name="Picture 2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7" name="Picture 2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8" name="Picture 2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09" name="Picture 2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0" name="Picture 2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1" name="Picture 2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2" name="Picture 2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3" name="Picture 2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4" name="Picture 2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5" name="Picture 2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6" name="Picture 2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7" name="Picture 2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8" name="Picture 2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19" name="Picture 2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0" name="Picture 2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1" name="Picture 2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2" name="Picture 2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3" name="Picture 2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4" name="Picture 2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5" name="Picture 2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6" name="Picture 2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7" name="Picture 2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8" name="Picture 2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29" name="Picture 2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0" name="Picture 2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1" name="Picture 2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2" name="Picture 2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3" name="Picture 2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4" name="Picture 2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5" name="Picture 2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6" name="Picture 2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7" name="Picture 2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8" name="Picture 2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39" name="Picture 2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0" name="Picture 2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1" name="Picture 2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2" name="Picture 2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3" name="Picture 2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4" name="Picture 2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5" name="Picture 2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6" name="Picture 2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7" name="Picture 2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8" name="Picture 2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49" name="Picture 2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0" name="Picture 2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1" name="Picture 2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2" name="Picture 2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3" name="Picture 2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4" name="Picture 2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5" name="Picture 2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6" name="Picture 2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7" name="Picture 2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8" name="Picture 2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59" name="Picture 2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0" name="Picture 2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1" name="Picture 2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2" name="Picture 2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3" name="Picture 2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4" name="Picture 2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5" name="Picture 2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6" name="Picture 2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7" name="Picture 2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8" name="Picture 2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69" name="Picture 2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0" name="Picture 2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1" name="Picture 2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2" name="Picture 2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3" name="Picture 2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4" name="Picture 2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5" name="Picture 2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6" name="Picture 2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7" name="Picture 2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8" name="Picture 2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79" name="Picture 2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0" name="Picture 2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1" name="Picture 2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2" name="Picture 2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3" name="Picture 2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4" name="Picture 2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5" name="Picture 2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6" name="Picture 2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7" name="Picture 2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8" name="Picture 2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89" name="Picture 2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0" name="Picture 2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1" name="Picture 2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2" name="Picture 2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3" name="Picture 2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4" name="Picture 2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5" name="Picture 3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6" name="Picture 3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7" name="Picture 3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8" name="Picture 3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299" name="Picture 3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0" name="Picture 3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1" name="Picture 3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2" name="Picture 3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3" name="Picture 3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4" name="Picture 3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5" name="Picture 3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6" name="Picture 3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7" name="Picture 3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8" name="Picture 3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09" name="Picture 3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0" name="Picture 3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1" name="Picture 3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2" name="Picture 3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3" name="Picture 3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4" name="Picture 3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5" name="Picture 3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6" name="Picture 3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7" name="Picture 3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8" name="Picture 3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19" name="Picture 3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0" name="Picture 3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1" name="Picture 3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2" name="Picture 3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3" name="Picture 3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4" name="Picture 3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5" name="Picture 3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6" name="Picture 3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7" name="Picture 3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328" name="Picture 3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29" name="Picture 3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0" name="Picture 3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1" name="Picture 3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2" name="Picture 3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3" name="Picture 3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4" name="Picture 3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5" name="Picture 3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6" name="Picture 3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7" name="Picture 3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8" name="Picture 3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39" name="Picture 3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0" name="Picture 3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1" name="Picture 3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2" name="Picture 3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3" name="Picture 3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4" name="Picture 3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5" name="Picture 3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6" name="Picture 3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7" name="Picture 3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8" name="Picture 3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49" name="Picture 3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0" name="Picture 3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1" name="Picture 3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2" name="Picture 3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3" name="Picture 3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4" name="Picture 3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5" name="Picture 3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6" name="Picture 3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7" name="Picture 3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8" name="Picture 3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59" name="Picture 3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0" name="Picture 3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1" name="Picture 3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2" name="Picture 3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3" name="Picture 3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4" name="Picture 3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5" name="Picture 3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6" name="Picture 3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7" name="Picture 3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8" name="Picture 3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69" name="Picture 3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0" name="Picture 3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1" name="Picture 3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2" name="Picture 3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3" name="Picture 3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4" name="Picture 3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5" name="Picture 3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6" name="Picture 3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7" name="Picture 3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8" name="Picture 3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79" name="Picture 3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380" name="Picture 3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1" name="Picture 3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2" name="Picture 3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3" name="Picture 3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4" name="Picture 3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5" name="Picture 3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6" name="Picture 3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7" name="Picture 3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8" name="Picture 3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89" name="Picture 3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0" name="Picture 3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1" name="Picture 3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2" name="Picture 3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3" name="Picture 3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4" name="Picture 3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5" name="Picture 4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6" name="Picture 4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7" name="Picture 4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8" name="Picture 4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399" name="Picture 4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0" name="Picture 4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1" name="Picture 4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2" name="Picture 4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3" name="Picture 4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4" name="Picture 4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5" name="Picture 4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6" name="Picture 4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7" name="Picture 4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8" name="Picture 4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09" name="Picture 4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0" name="Picture 4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1" name="Picture 4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2" name="Picture 4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3" name="Picture 4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4" name="Picture 4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5" name="Picture 4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6" name="Picture 4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7" name="Picture 4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8" name="Picture 4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19" name="Picture 4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0" name="Picture 4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1" name="Picture 4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2" name="Picture 4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3" name="Picture 4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4" name="Picture 4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5" name="Picture 4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6" name="Picture 4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7" name="Picture 4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8" name="Picture 4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29" name="Picture 4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0" name="Picture 4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1" name="Picture 4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2" name="Picture 4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3" name="Picture 4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4" name="Picture 4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5" name="Picture 4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6" name="Picture 4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7" name="Picture 4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8" name="Picture 4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39" name="Picture 4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0" name="Picture 4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1" name="Picture 4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2" name="Picture 4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3" name="Picture 4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4" name="Picture 4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5" name="Picture 4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6" name="Picture 4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7" name="Picture 4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8" name="Picture 4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49" name="Picture 4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0" name="Picture 4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1" name="Picture 4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2" name="Picture 4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3" name="Picture 4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4" name="Picture 4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5" name="Picture 4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6" name="Picture 4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7" name="Picture 4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8" name="Picture 4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59" name="Picture 4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0" name="Picture 4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1" name="Picture 4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2" name="Picture 4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3" name="Picture 4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4" name="Picture 4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5" name="Picture 4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6" name="Picture 4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7" name="Picture 4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8" name="Picture 4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69" name="Picture 4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0" name="Picture 4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1" name="Picture 4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2" name="Picture 4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3" name="Picture 4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4" name="Picture 4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5" name="Picture 4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6" name="Picture 4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7" name="Picture 4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8" name="Picture 4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79" name="Picture 4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0" name="Picture 4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1" name="Picture 4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2" name="Picture 4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3" name="Picture 4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4" name="Picture 4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5" name="Picture 4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6" name="Picture 4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7" name="Picture 4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8" name="Picture 4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89" name="Picture 4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0" name="Picture 4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1" name="Picture 4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2" name="Picture 4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3" name="Picture 4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4" name="Picture 4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5" name="Picture 5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6" name="Picture 5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7" name="Picture 5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8" name="Picture 5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499" name="Picture 5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0" name="Picture 5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1" name="Picture 5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2" name="Picture 5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3" name="Picture 5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4" name="Picture 5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5" name="Picture 5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6" name="Picture 5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7" name="Picture 5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8" name="Picture 5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09" name="Picture 5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0" name="Picture 5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1" name="Picture 5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2" name="Picture 5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3" name="Picture 5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4" name="Picture 5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5" name="Picture 5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6" name="Picture 5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7" name="Picture 5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8" name="Picture 5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19" name="Picture 5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0" name="Picture 5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1" name="Picture 5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2" name="Picture 5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3" name="Picture 5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4" name="Picture 5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5" name="Picture 5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6" name="Picture 5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7" name="Picture 5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8" name="Picture 5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29" name="Picture 5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0" name="Picture 5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1" name="Picture 5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2" name="Picture 5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3" name="Picture 5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4" name="Picture 5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5" name="Picture 5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536" name="Picture 5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37" name="Picture 5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38" name="Picture 5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39" name="Picture 5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0" name="Picture 5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1" name="Picture 5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2" name="Picture 5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3" name="Picture 5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4" name="Picture 5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5" name="Picture 5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546" name="Picture 5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7" name="Picture 5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8" name="Picture 5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49" name="Picture 5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0" name="Picture 5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1" name="Picture 5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2" name="Picture 5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3" name="Picture 5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4" name="Picture 5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5" name="Picture 5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6" name="Picture 5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7" name="Picture 5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8" name="Picture 5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59" name="Picture 5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0" name="Picture 5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1" name="Picture 5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2" name="Picture 5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3" name="Picture 5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4" name="Picture 5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5" name="Picture 5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6" name="Picture 5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7" name="Picture 5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8" name="Picture 5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69" name="Picture 5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0" name="Picture 5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1" name="Picture 5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2" name="Picture 5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3" name="Picture 5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4" name="Picture 5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5" name="Picture 5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6" name="Picture 5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7" name="Picture 5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8" name="Picture 5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79" name="Picture 5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0" name="Picture 5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1" name="Picture 5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2" name="Picture 5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3" name="Picture 5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4" name="Picture 5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5" name="Picture 6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6" name="Picture 6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7" name="Picture 6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8" name="Picture 6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89" name="Picture 6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0" name="Picture 6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1" name="Picture 6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2" name="Picture 6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3" name="Picture 6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4" name="Picture 6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5" name="Picture 6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6" name="Picture 6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7" name="Picture 6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8" name="Picture 6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599" name="Picture 6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0" name="Picture 6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1" name="Picture 6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2" name="Picture 6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3" name="Picture 6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4" name="Picture 6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5" name="Picture 6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6" name="Picture 6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7" name="Picture 6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8" name="Picture 6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09" name="Picture 6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0" name="Picture 6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1" name="Picture 6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2" name="Picture 6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3" name="Picture 6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4" name="Picture 6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5" name="Picture 6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6" name="Picture 6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7" name="Picture 6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8" name="Picture 6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19" name="Picture 6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0" name="Picture 6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1" name="Picture 6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2" name="Picture 6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3" name="Picture 6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4" name="Picture 6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5" name="Picture 6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6" name="Picture 6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7" name="Picture 6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8" name="Picture 6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29" name="Picture 6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0" name="Picture 6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1" name="Picture 6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2" name="Picture 6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3" name="Picture 6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4" name="Picture 6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5" name="Picture 6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6" name="Picture 6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7" name="Picture 6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8" name="Picture 6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39" name="Picture 6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0" name="Picture 6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1" name="Picture 6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2" name="Picture 6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3" name="Picture 6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4" name="Picture 6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5" name="Picture 6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6" name="Picture 6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7" name="Picture 6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8" name="Picture 6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49" name="Picture 6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0" name="Picture 6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1" name="Picture 6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2" name="Picture 6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3" name="Picture 6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4" name="Picture 6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5" name="Picture 6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6" name="Picture 6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7" name="Picture 6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8" name="Picture 6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59" name="Picture 6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0" name="Picture 6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1" name="Picture 6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2" name="Picture 6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3" name="Picture 6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4" name="Picture 6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5" name="Picture 6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6" name="Picture 6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7" name="Picture 6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8" name="Picture 6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69" name="Picture 6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0" name="Picture 6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1" name="Picture 6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2" name="Picture 6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3" name="Picture 6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4" name="Picture 6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5" name="Picture 6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6" name="Picture 6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7" name="Picture 6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8" name="Picture 6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79" name="Picture 6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0" name="Picture 6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1" name="Picture 6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2" name="Picture 6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3" name="Picture 6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4" name="Picture 6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5" name="Picture 7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6" name="Picture 7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7" name="Picture 7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8" name="Picture 7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89" name="Picture 7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0" name="Picture 7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1" name="Picture 7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2" name="Picture 7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3" name="Picture 7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4" name="Picture 7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5" name="Picture 7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6" name="Picture 7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7" name="Picture 7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8" name="Picture 7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699" name="Picture 7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0" name="Picture 7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1" name="Picture 7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2" name="Picture 7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3" name="Picture 7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4" name="Picture 7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5" name="Picture 7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6" name="Picture 7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7" name="Picture 7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8" name="Picture 7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09" name="Picture 7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0" name="Picture 7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1" name="Picture 7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2" name="Picture 7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3" name="Picture 7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4" name="Picture 7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5" name="Picture 7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6" name="Picture 7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7" name="Picture 7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8" name="Picture 7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19" name="Picture 7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0" name="Picture 7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1" name="Picture 7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2" name="Picture 7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3" name="Picture 7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4" name="Picture 7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5" name="Picture 7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6" name="Picture 7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7" name="Picture 7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8" name="Picture 7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29" name="Picture 7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0" name="Picture 7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1" name="Picture 7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2" name="Picture 7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3" name="Picture 7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4" name="Picture 7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5" name="Picture 7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6" name="Picture 7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7" name="Picture 7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8" name="Picture 7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39" name="Picture 7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0" name="Picture 7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1" name="Picture 7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2" name="Picture 7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3" name="Picture 7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4" name="Picture 7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5" name="Picture 7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6" name="Picture 7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7" name="Picture 7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8" name="Picture 7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49" name="Picture 7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0" name="Picture 7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1" name="Picture 7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2" name="Picture 7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3" name="Picture 7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4" name="Picture 7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5" name="Picture 7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6" name="Picture 7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7" name="Picture 7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8" name="Picture 7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59" name="Picture 7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0" name="Picture 7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1" name="Picture 7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2" name="Picture 7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3" name="Picture 7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4" name="Picture 7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5" name="Picture 7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6" name="Picture 7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7" name="Picture 7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8" name="Picture 7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69" name="Picture 7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0" name="Picture 7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1" name="Picture 7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2" name="Picture 7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3" name="Picture 7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4" name="Picture 7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5" name="Picture 7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6" name="Picture 7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7" name="Picture 7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8" name="Picture 7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79" name="Picture 7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0" name="Picture 7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1" name="Picture 7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2" name="Picture 7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3" name="Picture 7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4" name="Picture 7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5" name="Picture 8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6" name="Picture 8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7" name="Picture 8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8" name="Picture 8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89" name="Picture 8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0" name="Picture 8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1" name="Picture 8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2" name="Picture 8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3" name="Picture 8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4" name="Picture 8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5" name="Picture 8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6" name="Picture 8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7" name="Picture 8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8" name="Picture 8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799" name="Picture 8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0" name="Picture 8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1" name="Picture 8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2" name="Picture 8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3" name="Picture 8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4" name="Picture 8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5" name="Picture 8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6" name="Picture 8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7" name="Picture 8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8" name="Picture 8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09" name="Picture 8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0" name="Picture 8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1" name="Picture 8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2" name="Picture 8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3" name="Picture 8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4" name="Picture 8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5" name="Picture 8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6" name="Picture 8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7" name="Picture 8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8" name="Picture 8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19" name="Picture 8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0" name="Picture 8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1" name="Picture 8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2" name="Picture 8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3" name="Picture 8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4" name="Picture 8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5" name="Picture 8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6" name="Picture 8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7" name="Picture 8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8" name="Picture 8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29" name="Picture 8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0" name="Picture 8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1" name="Picture 8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2" name="Picture 8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3" name="Picture 8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4" name="Picture 8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5" name="Picture 8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6" name="Picture 8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7" name="Picture 8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8" name="Picture 8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39" name="Picture 8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840" name="Picture 8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1" name="Picture 8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2" name="Picture 8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3" name="Picture 8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4" name="Picture 8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5" name="Picture 8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6" name="Picture 8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7" name="Picture 8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8" name="Picture 8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49" name="Picture 8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0" name="Picture 8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1" name="Picture 8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2" name="Picture 8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3" name="Picture 8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4" name="Picture 8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5" name="Picture 8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6" name="Picture 8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7" name="Picture 8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8" name="Picture 8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59" name="Picture 8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0" name="Picture 8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1" name="Picture 8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2" name="Picture 8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3" name="Picture 8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4" name="Picture 8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5" name="Picture 8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6" name="Picture 8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7" name="Picture 8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68" name="Picture 8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69" name="Picture 8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70" name="Picture 8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71" name="Picture 8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872" name="Picture 8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3" name="Picture 8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4" name="Picture 8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5" name="Picture 8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6" name="Picture 8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7" name="Picture 8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8" name="Picture 8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79" name="Picture 8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0" name="Picture 8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1" name="Picture 8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2" name="Picture 8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3" name="Picture 8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4" name="Picture 8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5" name="Picture 9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6" name="Picture 9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7" name="Picture 9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8" name="Picture 9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89" name="Picture 9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0" name="Picture 9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1" name="Picture 9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2" name="Picture 9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3" name="Picture 9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4" name="Picture 9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5" name="Picture 9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6" name="Picture 9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7" name="Picture 9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8" name="Picture 9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899" name="Picture 9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900" name="Picture 9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901" name="Picture 9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902" name="Picture 9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903" name="Picture 9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904" name="Picture 9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05" name="Picture 9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06" name="Picture 9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07" name="Picture 9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08" name="Picture 9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09" name="Picture 9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0" name="Picture 9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1" name="Picture 9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2" name="Picture 9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3" name="Picture 9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4" name="Picture 9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5" name="Picture 9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6" name="Picture 9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7" name="Picture 9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8" name="Picture 9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19" name="Picture 9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0" name="Picture 9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1" name="Picture 9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2" name="Picture 9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3" name="Picture 9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4" name="Picture 9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5" name="Picture 9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6" name="Picture 9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7" name="Picture 9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8" name="Picture 9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29" name="Picture 9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0" name="Picture 9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1" name="Picture 9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2" name="Picture 9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3" name="Picture 9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4" name="Picture 9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5" name="Picture 9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6" name="Picture 9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7" name="Picture 9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8" name="Picture 9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39" name="Picture 9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0" name="Picture 9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1" name="Picture 9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2" name="Picture 9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3" name="Picture 9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4" name="Picture 9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5" name="Picture 9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6" name="Picture 9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7" name="Picture 9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8" name="Picture 9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49" name="Picture 9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0" name="Picture 9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1" name="Picture 9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2" name="Picture 9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3" name="Picture 9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4" name="Picture 9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5" name="Picture 9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6" name="Picture 9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7" name="Picture 9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8" name="Picture 9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59" name="Picture 9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0" name="Picture 9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1" name="Picture 9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2" name="Picture 9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3" name="Picture 9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4" name="Picture 9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5" name="Picture 9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6" name="Picture 9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7" name="Picture 9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8" name="Picture 9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69" name="Picture 9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0" name="Picture 9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1" name="Picture 9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2" name="Picture 9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3" name="Picture 9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4" name="Picture 9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5" name="Picture 9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6" name="Picture 9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7" name="Picture 9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8" name="Picture 9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79" name="Picture 9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0" name="Picture 9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1" name="Picture 9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2" name="Picture 9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3" name="Picture 9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4" name="Picture 9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5" name="Picture 10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6" name="Picture 10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7" name="Picture 10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8" name="Picture 10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89" name="Picture 10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0" name="Picture 10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1" name="Picture 10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2" name="Picture 10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3" name="Picture 10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4" name="Picture 10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5" name="Picture 10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996" name="Picture 10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7" name="Picture 10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8" name="Picture 10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999" name="Picture 10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1000" name="Picture 10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1" name="Picture 10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2" name="Picture 10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3" name="Picture 10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4" name="Picture 10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5" name="Picture 10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6" name="Picture 10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7" name="Picture 10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8" name="Picture 10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09" name="Picture 10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10" name="Picture 10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11" name="Picture 10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12" name="Picture 10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13" name="Picture 10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14" name="Picture 10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15" name="Picture 10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16" name="Picture 10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17" name="Picture 10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18" name="Picture 10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19" name="Picture 10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20" name="Picture 10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1" name="Picture 10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2" name="Picture 10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3" name="Picture 10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4" name="Picture 10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5" name="Picture 10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6" name="Picture 10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7" name="Picture 10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8" name="Picture 10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29" name="Picture 104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0" name="Picture 104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1" name="Picture 104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2" name="Picture 104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3" name="Picture 105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4" name="Picture 105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5" name="Picture 105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6" name="Picture 105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7" name="Picture 105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8" name="Picture 105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39" name="Picture 105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0" name="Picture 105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1" name="Picture 105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2" name="Picture 105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3" name="Picture 106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4" name="Picture 106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5" name="Picture 106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6" name="Picture 106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7" name="Picture 106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57150</xdr:rowOff>
    </xdr:to>
    <xdr:pic>
      <xdr:nvPicPr>
        <xdr:cNvPr id="1048" name="Picture 106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49" name="Picture 10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50" name="Picture 10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51" name="Picture 10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052" name="Picture 10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53" name="Picture 10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54" name="Picture 10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55" name="Picture 10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56" name="Picture 10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57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58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59" name="Picture 10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60" name="Picture 10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61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62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63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064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1436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65" name="Picture 10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66" name="Picture 10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67" name="Picture 10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68" name="Picture 10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69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70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71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072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3" name="Picture 10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4" name="Picture 10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5" name="Picture 10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6" name="Picture 10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7" name="Picture 10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8" name="Picture 10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79" name="Picture 10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0" name="Picture 10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1" name="Picture 10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2" name="Picture 10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3" name="Picture 11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4" name="Picture 11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5" name="Picture 11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6" name="Picture 11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7" name="Picture 11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8" name="Picture 11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89" name="Picture 11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090" name="Picture 11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1" name="Picture 11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2" name="Picture 11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3" name="Picture 11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4" name="Picture 11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5" name="Picture 11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6" name="Picture 11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7" name="Picture 11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8" name="Picture 11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099" name="Picture 11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0" name="Picture 11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1" name="Picture 11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2" name="Picture 11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3" name="Picture 11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4" name="Picture 11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5" name="Picture 11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6" name="Picture 11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7" name="Picture 11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8" name="Picture 11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09" name="Picture 11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10" name="Picture 11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11" name="Picture 11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12" name="Picture 11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3" name="Picture 11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4" name="Picture 11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5" name="Picture 11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6" name="Picture 11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7" name="Picture 11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8" name="Picture 11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19" name="Picture 11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20" name="Picture 11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21" name="Picture 11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2" name="Picture 11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29</xdr:row>
      <xdr:rowOff>0</xdr:rowOff>
    </xdr:from>
    <xdr:to>
      <xdr:col>7</xdr:col>
      <xdr:colOff>0</xdr:colOff>
      <xdr:row>29</xdr:row>
      <xdr:rowOff>114300</xdr:rowOff>
    </xdr:to>
    <xdr:pic>
      <xdr:nvPicPr>
        <xdr:cNvPr id="1123" name="Picture 11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0101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4" name="Picture 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5" name="Picture 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6" name="Picture 10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7" name="Picture 10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8" name="Picture 10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29" name="Picture 10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30" name="Picture 10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31" name="Picture 10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32" name="Picture 10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33" name="Picture 10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134" name="Picture 10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35" name="Picture 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36" name="Picture 10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37" name="Picture 10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138" name="Picture 10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123825</xdr:rowOff>
    </xdr:to>
    <xdr:pic>
      <xdr:nvPicPr>
        <xdr:cNvPr id="1139" name="Picture 10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0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1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2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3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4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5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6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7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8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49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0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1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2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3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4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5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6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7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8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59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0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1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2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3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4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5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6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7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8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69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0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1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2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3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4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5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6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7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8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79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18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18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18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8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9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0</xdr:rowOff>
    </xdr:to>
    <xdr:pic>
      <xdr:nvPicPr>
        <xdr:cNvPr id="1193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19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486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98" name="Picture 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199" name="Picture 1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0" name="Picture 1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1" name="Picture 1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2" name="Picture 1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3" name="Picture 10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4" name="Picture 10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5" name="Picture 10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06" name="Picture 10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07" name="Picture 8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08" name="Picture 8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09" name="Picture 8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0" name="Picture 8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1" name="Picture 8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2" name="Picture 8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3" name="Picture 89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4" name="Picture 89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5" name="Picture 89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6" name="Picture 89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7" name="Picture 89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8" name="Picture 8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19" name="Picture 8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0" name="Picture 9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1" name="Picture 9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2" name="Picture 9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3" name="Picture 9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4" name="Picture 9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5" name="Picture 9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6" name="Picture 9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7" name="Picture 9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8" name="Picture 90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29" name="Picture 90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0" name="Picture 9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1" name="Picture 9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2" name="Picture 9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3" name="Picture 9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4" name="Picture 9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5" name="Picture 9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6" name="Picture 9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7" name="Picture 9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66675</xdr:rowOff>
    </xdr:to>
    <xdr:pic>
      <xdr:nvPicPr>
        <xdr:cNvPr id="1238" name="Picture 9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39" name="Picture 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0" name="Picture 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1" name="Picture 1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2" name="Picture 1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3" name="Picture 1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4" name="Picture 1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5" name="Picture 1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6" name="Picture 14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7" name="Picture 14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48" name="Picture 14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49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50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7</xdr:col>
      <xdr:colOff>0</xdr:colOff>
      <xdr:row>25</xdr:row>
      <xdr:rowOff>114300</xdr:rowOff>
    </xdr:to>
    <xdr:pic>
      <xdr:nvPicPr>
        <xdr:cNvPr id="1251" name="Picture 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6863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2" name="Picture 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3" name="Picture 1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4" name="Picture 1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5" name="Picture 1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6" name="Picture 1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7" name="Picture 1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8" name="Picture 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59" name="Picture 11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60" name="Picture 11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61" name="Picture 1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62" name="Picture 14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40</xdr:row>
      <xdr:rowOff>114300</xdr:rowOff>
    </xdr:to>
    <xdr:pic>
      <xdr:nvPicPr>
        <xdr:cNvPr id="1263" name="Picture 14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7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8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69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0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1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2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3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4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5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6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77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78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79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0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1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2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3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3055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4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9532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5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9532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6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9532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7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9532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8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9532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89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90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91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92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293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1151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0</xdr:colOff>
      <xdr:row>22</xdr:row>
      <xdr:rowOff>114300</xdr:rowOff>
    </xdr:to>
    <xdr:pic>
      <xdr:nvPicPr>
        <xdr:cNvPr id="1294" name="Picture 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2005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0</xdr:colOff>
      <xdr:row>22</xdr:row>
      <xdr:rowOff>114300</xdr:rowOff>
    </xdr:to>
    <xdr:pic>
      <xdr:nvPicPr>
        <xdr:cNvPr id="1295" name="Picture 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42005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96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97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98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299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0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1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2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3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4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5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0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2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3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8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19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0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1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2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3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4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5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6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7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8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29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4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5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6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7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8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39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0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1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2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3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4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5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6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7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8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49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0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1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2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3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4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5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6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7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8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59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6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2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3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5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6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7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8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79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0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1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2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3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4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5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6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7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8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89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0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39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0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19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0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1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2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3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4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8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29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3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962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4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7628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49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0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1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2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3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4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5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6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7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58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57150</xdr:rowOff>
    </xdr:to>
    <xdr:pic>
      <xdr:nvPicPr>
        <xdr:cNvPr id="1459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334250"/>
          <a:ext cx="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46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46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228600</xdr:rowOff>
    </xdr:to>
    <xdr:pic>
      <xdr:nvPicPr>
        <xdr:cNvPr id="146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277100"/>
          <a:ext cx="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63" name="Picture 10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64" name="Picture 10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49592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465" name="Picture 10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123825</xdr:rowOff>
    </xdr:to>
    <xdr:pic>
      <xdr:nvPicPr>
        <xdr:cNvPr id="1466" name="Picture 10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0</xdr:colOff>
      <xdr:row>30</xdr:row>
      <xdr:rowOff>114300</xdr:rowOff>
    </xdr:to>
    <xdr:pic>
      <xdr:nvPicPr>
        <xdr:cNvPr id="1467" name="Picture 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1720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0</xdr:colOff>
      <xdr:row>30</xdr:row>
      <xdr:rowOff>114300</xdr:rowOff>
    </xdr:to>
    <xdr:pic>
      <xdr:nvPicPr>
        <xdr:cNvPr id="1468" name="Picture 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1720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0</xdr:colOff>
      <xdr:row>30</xdr:row>
      <xdr:rowOff>114300</xdr:rowOff>
    </xdr:to>
    <xdr:pic>
      <xdr:nvPicPr>
        <xdr:cNvPr id="1469" name="Picture 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1720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30</xdr:row>
      <xdr:rowOff>0</xdr:rowOff>
    </xdr:from>
    <xdr:to>
      <xdr:col>7</xdr:col>
      <xdr:colOff>0</xdr:colOff>
      <xdr:row>30</xdr:row>
      <xdr:rowOff>114300</xdr:rowOff>
    </xdr:to>
    <xdr:pic>
      <xdr:nvPicPr>
        <xdr:cNvPr id="1470" name="Picture 114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1720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7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7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8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89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0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1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2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3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4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5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6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7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8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49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50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50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50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648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3" name="Picture 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4" name="Picture 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5" name="Picture 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6" name="Picture 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7" name="Picture 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8" name="Picture 10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09" name="Picture 10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0" name="Picture 10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1" name="Picture 10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2" name="Picture 10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3" name="Picture 10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4" name="Picture 10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5" name="Picture 10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6" name="Picture 10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7" name="Picture 10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8" name="Picture 10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19" name="Picture 10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0" name="Picture 109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1" name="Picture 109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2" name="Picture 110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3" name="Picture 110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4" name="Picture 110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5" name="Picture 110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6" name="Picture 110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7" name="Picture 110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8" name="Picture 110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29" name="Picture 110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0" name="Picture 113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1" name="Picture 1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2" name="Picture 1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3" name="Picture 102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4" name="Picture 102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5" name="Picture 102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6" name="Picture 102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7" name="Picture 10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8" name="Picture 1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39" name="Picture 2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0" name="Picture 10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1" name="Picture 10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2" name="Picture 10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3" name="Picture 10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4" name="Picture 11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5" name="Picture 11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6" name="Picture 11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7" name="Picture 11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8" name="Picture 11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49" name="Picture 11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50" name="Picture 11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31</xdr:row>
      <xdr:rowOff>0</xdr:rowOff>
    </xdr:from>
    <xdr:to>
      <xdr:col>7</xdr:col>
      <xdr:colOff>0</xdr:colOff>
      <xdr:row>31</xdr:row>
      <xdr:rowOff>114300</xdr:rowOff>
    </xdr:to>
    <xdr:pic>
      <xdr:nvPicPr>
        <xdr:cNvPr id="1551" name="Picture 11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3340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2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3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4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5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6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557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8197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58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59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0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1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2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3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4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5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66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67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68" name="Picture 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6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0" name="Picture 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4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5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6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76200</xdr:rowOff>
    </xdr:to>
    <xdr:pic>
      <xdr:nvPicPr>
        <xdr:cNvPr id="1577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8" name="Picture 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7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2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3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4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5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6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7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8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89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0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42</xdr:row>
      <xdr:rowOff>0</xdr:rowOff>
    </xdr:from>
    <xdr:to>
      <xdr:col>7</xdr:col>
      <xdr:colOff>0</xdr:colOff>
      <xdr:row>42</xdr:row>
      <xdr:rowOff>161925</xdr:rowOff>
    </xdr:to>
    <xdr:pic>
      <xdr:nvPicPr>
        <xdr:cNvPr id="1591" name="Picture 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1022032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4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5" name="Picture 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6" name="Picture 10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7" name="Picture 10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8" name="Picture 10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599" name="Picture 10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0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1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2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3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4" name="Picture 11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5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6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7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8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09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3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4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5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6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7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8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19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3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4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5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6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7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8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29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0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1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2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3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4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5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6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7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8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39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0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1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2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3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4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5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6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7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8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49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0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1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2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3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4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5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6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7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8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59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0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1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2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3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4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5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6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7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8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69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0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1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2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3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4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5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6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7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8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7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3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4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5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89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0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1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2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3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4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5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6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7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8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699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0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1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2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3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4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5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6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7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8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09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0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1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2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3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4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5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6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7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8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19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0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2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3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3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4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5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6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7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8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49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0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1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2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3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4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5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5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2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3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4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5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6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7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8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69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0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1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7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8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799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0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1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2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3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4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0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1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47625</xdr:rowOff>
    </xdr:from>
    <xdr:to>
      <xdr:col>7</xdr:col>
      <xdr:colOff>0</xdr:colOff>
      <xdr:row>41</xdr:row>
      <xdr:rowOff>133350</xdr:rowOff>
    </xdr:to>
    <xdr:pic>
      <xdr:nvPicPr>
        <xdr:cNvPr id="181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61072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114300</xdr:rowOff>
    </xdr:from>
    <xdr:to>
      <xdr:col>7</xdr:col>
      <xdr:colOff>0</xdr:colOff>
      <xdr:row>42</xdr:row>
      <xdr:rowOff>28575</xdr:rowOff>
    </xdr:to>
    <xdr:pic>
      <xdr:nvPicPr>
        <xdr:cNvPr id="181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6774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0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1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2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3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4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5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6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7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8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29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6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7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8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39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0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1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2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3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4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5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4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5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40</xdr:row>
      <xdr:rowOff>0</xdr:rowOff>
    </xdr:from>
    <xdr:to>
      <xdr:col>7</xdr:col>
      <xdr:colOff>0</xdr:colOff>
      <xdr:row>41</xdr:row>
      <xdr:rowOff>85725</xdr:rowOff>
    </xdr:to>
    <xdr:pic>
      <xdr:nvPicPr>
        <xdr:cNvPr id="185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95631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19050</xdr:rowOff>
    </xdr:to>
    <xdr:pic>
      <xdr:nvPicPr>
        <xdr:cNvPr id="1852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858125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33</xdr:row>
      <xdr:rowOff>9525</xdr:rowOff>
    </xdr:to>
    <xdr:pic>
      <xdr:nvPicPr>
        <xdr:cNvPr id="1853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79248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4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5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6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7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8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59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9817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0" name="Picture 10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6578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1" name="Picture 10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56578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2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3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4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5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6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32</xdr:row>
      <xdr:rowOff>0</xdr:rowOff>
    </xdr:from>
    <xdr:to>
      <xdr:col>7</xdr:col>
      <xdr:colOff>0</xdr:colOff>
      <xdr:row>32</xdr:row>
      <xdr:rowOff>114300</xdr:rowOff>
    </xdr:to>
    <xdr:pic>
      <xdr:nvPicPr>
        <xdr:cNvPr id="1867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1025" y="64674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2</xdr:col>
      <xdr:colOff>323850</xdr:colOff>
      <xdr:row>6</xdr:row>
      <xdr:rowOff>126011</xdr:rowOff>
    </xdr:to>
    <xdr:pic>
      <xdr:nvPicPr>
        <xdr:cNvPr id="1875" name="Рисунок 1874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114300"/>
          <a:ext cx="2133600" cy="1164236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22</xdr:row>
      <xdr:rowOff>0</xdr:rowOff>
    </xdr:from>
    <xdr:ext cx="0" cy="285750"/>
    <xdr:pic>
      <xdr:nvPicPr>
        <xdr:cNvPr id="1869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7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7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7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3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4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6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7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8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79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80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81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82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114300"/>
    <xdr:pic>
      <xdr:nvPicPr>
        <xdr:cNvPr id="1883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8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8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22</xdr:row>
      <xdr:rowOff>0</xdr:rowOff>
    </xdr:from>
    <xdr:ext cx="0" cy="228600"/>
    <xdr:pic>
      <xdr:nvPicPr>
        <xdr:cNvPr id="188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85750"/>
    <xdr:pic>
      <xdr:nvPicPr>
        <xdr:cNvPr id="1887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88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89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0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1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2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3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4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5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896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897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898" name="Picture 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89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0" name="Picture 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4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5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6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07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8" name="Picture 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0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2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3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4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5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6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7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8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19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0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3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4" name="Picture 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5" name="Picture 10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6" name="Picture 10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7" name="Picture 10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8" name="Picture 10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29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0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1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2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3" name="Picture 11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4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5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6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7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8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39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0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1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2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3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4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5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6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7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8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49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0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1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2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3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4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5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6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7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8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59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0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1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2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3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4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5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6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7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8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69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70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71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72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73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197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197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7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7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197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7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3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4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85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86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38125"/>
    <xdr:pic>
      <xdr:nvPicPr>
        <xdr:cNvPr id="198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8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8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9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47650"/>
    <xdr:pic>
      <xdr:nvPicPr>
        <xdr:cNvPr id="199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2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3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7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8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1999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0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1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2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3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4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5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6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7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8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09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0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1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2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3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4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5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6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7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8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19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2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0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1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2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3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4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5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6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7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8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39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6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7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8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49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0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1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2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3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4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5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5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2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3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4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5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6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7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8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69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0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1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7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1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2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3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6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7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8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89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0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1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2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3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4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5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6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7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8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09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3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4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5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6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7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8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09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0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1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2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1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2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3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0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1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2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3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4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5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6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4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5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95275"/>
    <xdr:pic>
      <xdr:nvPicPr>
        <xdr:cNvPr id="2161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2162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2163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26</xdr:row>
      <xdr:rowOff>0</xdr:rowOff>
    </xdr:from>
    <xdr:ext cx="0" cy="228600"/>
    <xdr:pic>
      <xdr:nvPicPr>
        <xdr:cNvPr id="216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72465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5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6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7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8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69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0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1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2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3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4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5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6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7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8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79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0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8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19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47625</xdr:rowOff>
    </xdr:from>
    <xdr:ext cx="0" cy="257175"/>
    <xdr:pic>
      <xdr:nvPicPr>
        <xdr:cNvPr id="2197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9342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85750"/>
    <xdr:pic>
      <xdr:nvPicPr>
        <xdr:cNvPr id="2198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199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0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1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2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3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4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5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6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07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08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09" name="Picture 3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1" name="Picture 6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2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5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6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7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18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19" name="Picture 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1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2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3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4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5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6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7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8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29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0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1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4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5" name="Picture 9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6" name="Picture 10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7" name="Picture 10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8" name="Picture 10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39" name="Picture 10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0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1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2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3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4" name="Picture 113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5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6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7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8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49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3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4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5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6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7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8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59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3" name="Picture 8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4" name="Picture 8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5" name="Picture 8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6" name="Picture 8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7" name="Picture 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8" name="Picture 9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69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0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1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2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3" name="Picture 3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4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5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6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7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8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79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80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81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82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83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284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28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28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87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88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28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4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5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29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29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38125"/>
    <xdr:pic>
      <xdr:nvPicPr>
        <xdr:cNvPr id="2298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29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30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30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47650"/>
    <xdr:pic>
      <xdr:nvPicPr>
        <xdr:cNvPr id="230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3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4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8" name="Picture 7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09" name="Picture 7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0" name="Picture 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1" name="Picture 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2" name="Picture 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3" name="Picture 108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4" name="Picture 108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5" name="Picture 108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6" name="Picture 10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7" name="Picture 7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8" name="Picture 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19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0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1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2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3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4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5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6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7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8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29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0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1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2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3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4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3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4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7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8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59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0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1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2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3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4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5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6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7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8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69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0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1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2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3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4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5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6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7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8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79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0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1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2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8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2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3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5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6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7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8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399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0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1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2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3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4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5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6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7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8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09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0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1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2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3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4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5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6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7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8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19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0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1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2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3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4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5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6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7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8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29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3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8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49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0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1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2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3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4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5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6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7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5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69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0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1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95275"/>
    <xdr:pic>
      <xdr:nvPicPr>
        <xdr:cNvPr id="2472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473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474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27</xdr:row>
      <xdr:rowOff>0</xdr:rowOff>
    </xdr:from>
    <xdr:ext cx="0" cy="228600"/>
    <xdr:pic>
      <xdr:nvPicPr>
        <xdr:cNvPr id="2475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6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7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8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79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0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1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2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3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4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5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6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7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8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89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0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1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2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3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4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5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6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7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8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499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0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1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4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5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6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7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57175"/>
    <xdr:pic>
      <xdr:nvPicPr>
        <xdr:cNvPr id="2508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28</xdr:row>
      <xdr:rowOff>0</xdr:rowOff>
    </xdr:from>
    <xdr:ext cx="0" cy="247650"/>
    <xdr:pic>
      <xdr:nvPicPr>
        <xdr:cNvPr id="2509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0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1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2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3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4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5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6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7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8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19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20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21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22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23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20</xdr:row>
      <xdr:rowOff>0</xdr:rowOff>
    </xdr:from>
    <xdr:ext cx="0" cy="114300"/>
    <xdr:pic>
      <xdr:nvPicPr>
        <xdr:cNvPr id="2524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25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26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27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85750"/>
    <xdr:pic>
      <xdr:nvPicPr>
        <xdr:cNvPr id="2528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29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30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1" name="Picture 2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2" name="Picture 2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3" name="Picture 2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4" name="Picture 2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5" name="Picture 3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6" name="Picture 3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7" name="Picture 3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8" name="Picture 3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39" name="Picture 3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0" name="Picture 7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41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42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3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4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45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6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7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8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49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5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5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2" name="Picture 6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3" name="Picture 6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38125"/>
    <xdr:pic>
      <xdr:nvPicPr>
        <xdr:cNvPr id="2554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5" name="Picture 76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6" name="Picture 7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7" name="Picture 8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47650"/>
    <xdr:pic>
      <xdr:nvPicPr>
        <xdr:cNvPr id="2558" name="Picture 9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59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0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1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2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3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4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5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6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7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8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69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0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1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2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3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4" name="Picture 1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5" name="Picture 1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6" name="Picture 12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7" name="Picture 1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114300"/>
    <xdr:pic>
      <xdr:nvPicPr>
        <xdr:cNvPr id="2578" name="Picture 2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95275"/>
    <xdr:pic>
      <xdr:nvPicPr>
        <xdr:cNvPr id="2579" name="Picture 13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80" name="Picture 3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81" name="Picture 67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23</xdr:row>
      <xdr:rowOff>0</xdr:rowOff>
    </xdr:from>
    <xdr:ext cx="0" cy="228600"/>
    <xdr:pic>
      <xdr:nvPicPr>
        <xdr:cNvPr id="2582" name="Picture 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7048500"/>
          <a:ext cx="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3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4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5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6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7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8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89" name="Picture 1074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90" name="Picture 1075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91" name="Picture 1078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92" name="Picture 1079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93" name="Picture 1080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16</xdr:row>
      <xdr:rowOff>0</xdr:rowOff>
    </xdr:from>
    <xdr:ext cx="0" cy="114300"/>
    <xdr:pic>
      <xdr:nvPicPr>
        <xdr:cNvPr id="2594" name="Picture 1081" descr="empty_do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6886575"/>
          <a:ext cx="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</xdr:col>
      <xdr:colOff>590550</xdr:colOff>
      <xdr:row>6</xdr:row>
      <xdr:rowOff>126011</xdr:rowOff>
    </xdr:to>
    <xdr:pic>
      <xdr:nvPicPr>
        <xdr:cNvPr id="2" name="Рисунок 1" descr="Лого_Пассат_jp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2133600" cy="1164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4"/>
  <sheetViews>
    <sheetView tabSelected="1" zoomScale="115" zoomScaleNormal="115" workbookViewId="0">
      <selection activeCell="F8" sqref="F8"/>
    </sheetView>
  </sheetViews>
  <sheetFormatPr defaultRowHeight="12.75" x14ac:dyDescent="0.2"/>
  <cols>
    <col min="1" max="1" width="32" style="21" customWidth="1"/>
    <col min="2" max="3" width="11.7109375" style="21" customWidth="1"/>
    <col min="4" max="4" width="22.85546875" style="21" customWidth="1"/>
    <col min="5" max="5" width="11.7109375" style="21" customWidth="1"/>
    <col min="6" max="16384" width="9.140625" style="21"/>
  </cols>
  <sheetData>
    <row r="1" spans="1:9" s="103" customFormat="1" ht="15.75" thickTop="1" x14ac:dyDescent="0.2">
      <c r="A1" s="93"/>
      <c r="B1" s="93"/>
      <c r="C1" s="110"/>
      <c r="D1" s="151"/>
      <c r="E1" s="307">
        <v>20525</v>
      </c>
    </row>
    <row r="2" spans="1:9" ht="15" x14ac:dyDescent="0.2">
      <c r="A2" s="94"/>
      <c r="B2" s="112" t="s">
        <v>157</v>
      </c>
      <c r="E2" s="388"/>
    </row>
    <row r="3" spans="1:9" ht="15" x14ac:dyDescent="0.2">
      <c r="A3" s="94"/>
      <c r="B3" s="112" t="s">
        <v>158</v>
      </c>
      <c r="E3" s="388"/>
    </row>
    <row r="4" spans="1:9" ht="15" x14ac:dyDescent="0.2">
      <c r="A4" s="94"/>
      <c r="B4" s="112" t="s">
        <v>192</v>
      </c>
      <c r="E4" s="388"/>
    </row>
    <row r="5" spans="1:9" ht="15" x14ac:dyDescent="0.2">
      <c r="A5" s="94"/>
      <c r="B5" s="112"/>
      <c r="E5" s="388"/>
    </row>
    <row r="6" spans="1:9" ht="15" x14ac:dyDescent="0.2">
      <c r="A6" s="94"/>
      <c r="B6" s="112" t="s">
        <v>159</v>
      </c>
      <c r="E6" s="388"/>
    </row>
    <row r="7" spans="1:9" ht="15.75" thickBot="1" x14ac:dyDescent="0.25">
      <c r="A7" s="96"/>
      <c r="B7" s="2"/>
      <c r="C7" s="98"/>
      <c r="D7" s="98"/>
      <c r="E7" s="22"/>
    </row>
    <row r="8" spans="1:9" ht="13.5" thickTop="1" x14ac:dyDescent="0.2">
      <c r="A8" s="166"/>
    </row>
    <row r="9" spans="1:9" ht="15.75" x14ac:dyDescent="0.25">
      <c r="A9" s="439" t="s">
        <v>286</v>
      </c>
      <c r="B9" s="439"/>
      <c r="C9" s="439"/>
      <c r="D9" s="439"/>
      <c r="E9" s="439"/>
    </row>
    <row r="11" spans="1:9" ht="16.5" customHeight="1" thickBot="1" x14ac:dyDescent="0.3">
      <c r="A11" s="440" t="s">
        <v>115</v>
      </c>
      <c r="B11" s="441"/>
      <c r="C11" s="441"/>
      <c r="D11" s="441"/>
      <c r="E11" s="441"/>
      <c r="F11" s="441"/>
      <c r="G11" s="441"/>
      <c r="H11" s="441"/>
      <c r="I11" s="441"/>
    </row>
    <row r="12" spans="1:9" ht="78" thickTop="1" thickBot="1" x14ac:dyDescent="0.25">
      <c r="A12" s="261" t="s">
        <v>1</v>
      </c>
      <c r="B12" s="262" t="s">
        <v>77</v>
      </c>
      <c r="C12" s="262" t="s">
        <v>96</v>
      </c>
      <c r="D12" s="262" t="s">
        <v>116</v>
      </c>
      <c r="E12" s="263" t="s">
        <v>98</v>
      </c>
      <c r="F12" s="264" t="s">
        <v>229</v>
      </c>
      <c r="G12" s="264" t="s">
        <v>230</v>
      </c>
      <c r="H12" s="264" t="s">
        <v>231</v>
      </c>
      <c r="I12" s="264" t="s">
        <v>228</v>
      </c>
    </row>
    <row r="13" spans="1:9" x14ac:dyDescent="0.2">
      <c r="A13" s="87" t="s">
        <v>108</v>
      </c>
      <c r="B13" s="5" t="s">
        <v>100</v>
      </c>
      <c r="C13" s="72">
        <v>0.5</v>
      </c>
      <c r="D13" s="5" t="s">
        <v>118</v>
      </c>
      <c r="E13" s="224">
        <v>273000</v>
      </c>
      <c r="F13" s="249">
        <f>E13*1.03</f>
        <v>281190</v>
      </c>
      <c r="G13" s="250">
        <f>E13*1.05</f>
        <v>286650</v>
      </c>
      <c r="H13" s="250">
        <f>E13*1.1</f>
        <v>300300</v>
      </c>
      <c r="I13" s="251">
        <f>E13*1.2</f>
        <v>327600</v>
      </c>
    </row>
    <row r="14" spans="1:9" x14ac:dyDescent="0.2">
      <c r="A14" s="88" t="s">
        <v>108</v>
      </c>
      <c r="B14" s="8" t="s">
        <v>100</v>
      </c>
      <c r="C14" s="67">
        <v>0.8</v>
      </c>
      <c r="D14" s="8" t="s">
        <v>139</v>
      </c>
      <c r="E14" s="397">
        <v>130000</v>
      </c>
      <c r="F14" s="242">
        <f t="shared" ref="F14:F78" si="0">E14*1.03</f>
        <v>133900</v>
      </c>
      <c r="G14" s="243">
        <f t="shared" ref="G14:G78" si="1">E14*1.05</f>
        <v>136500</v>
      </c>
      <c r="H14" s="243">
        <f t="shared" ref="H14:H78" si="2">E14*1.1</f>
        <v>143000</v>
      </c>
      <c r="I14" s="244">
        <f t="shared" ref="I14:I78" si="3">E14*1.2</f>
        <v>156000</v>
      </c>
    </row>
    <row r="15" spans="1:9" x14ac:dyDescent="0.2">
      <c r="A15" s="88" t="s">
        <v>108</v>
      </c>
      <c r="B15" s="8" t="s">
        <v>100</v>
      </c>
      <c r="C15" s="67">
        <v>0.8</v>
      </c>
      <c r="D15" s="8" t="s">
        <v>118</v>
      </c>
      <c r="E15" s="235">
        <v>268000</v>
      </c>
      <c r="F15" s="242">
        <f t="shared" si="0"/>
        <v>276040</v>
      </c>
      <c r="G15" s="243">
        <f t="shared" si="1"/>
        <v>281400</v>
      </c>
      <c r="H15" s="243">
        <f t="shared" si="2"/>
        <v>294800</v>
      </c>
      <c r="I15" s="244">
        <f t="shared" si="3"/>
        <v>321600</v>
      </c>
    </row>
    <row r="16" spans="1:9" x14ac:dyDescent="0.2">
      <c r="A16" s="88" t="s">
        <v>108</v>
      </c>
      <c r="B16" s="8" t="s">
        <v>100</v>
      </c>
      <c r="C16" s="67">
        <v>0.8</v>
      </c>
      <c r="D16" s="8" t="s">
        <v>120</v>
      </c>
      <c r="E16" s="235">
        <v>268000</v>
      </c>
      <c r="F16" s="242">
        <f t="shared" si="0"/>
        <v>276040</v>
      </c>
      <c r="G16" s="243">
        <f t="shared" si="1"/>
        <v>281400</v>
      </c>
      <c r="H16" s="243">
        <f t="shared" si="2"/>
        <v>294800</v>
      </c>
      <c r="I16" s="244">
        <f t="shared" si="3"/>
        <v>321600</v>
      </c>
    </row>
    <row r="17" spans="1:9" x14ac:dyDescent="0.2">
      <c r="A17" s="88" t="s">
        <v>108</v>
      </c>
      <c r="B17" s="8" t="s">
        <v>100</v>
      </c>
      <c r="C17" s="67">
        <v>1</v>
      </c>
      <c r="D17" s="8" t="s">
        <v>139</v>
      </c>
      <c r="E17" s="397">
        <v>130000</v>
      </c>
      <c r="F17" s="242">
        <f t="shared" si="0"/>
        <v>133900</v>
      </c>
      <c r="G17" s="243">
        <f t="shared" si="1"/>
        <v>136500</v>
      </c>
      <c r="H17" s="243">
        <f t="shared" si="2"/>
        <v>143000</v>
      </c>
      <c r="I17" s="244">
        <f t="shared" si="3"/>
        <v>156000</v>
      </c>
    </row>
    <row r="18" spans="1:9" x14ac:dyDescent="0.2">
      <c r="A18" s="88" t="s">
        <v>108</v>
      </c>
      <c r="B18" s="8" t="s">
        <v>100</v>
      </c>
      <c r="C18" s="67">
        <v>1</v>
      </c>
      <c r="D18" s="8" t="s">
        <v>140</v>
      </c>
      <c r="E18" s="397">
        <v>130000</v>
      </c>
      <c r="F18" s="242">
        <f t="shared" si="0"/>
        <v>133900</v>
      </c>
      <c r="G18" s="243">
        <f t="shared" si="1"/>
        <v>136500</v>
      </c>
      <c r="H18" s="243">
        <f t="shared" si="2"/>
        <v>143000</v>
      </c>
      <c r="I18" s="244">
        <f t="shared" si="3"/>
        <v>156000</v>
      </c>
    </row>
    <row r="19" spans="1:9" x14ac:dyDescent="0.2">
      <c r="A19" s="88" t="s">
        <v>108</v>
      </c>
      <c r="B19" s="8" t="s">
        <v>100</v>
      </c>
      <c r="C19" s="67">
        <v>1</v>
      </c>
      <c r="D19" s="8" t="s">
        <v>141</v>
      </c>
      <c r="E19" s="397">
        <v>130000</v>
      </c>
      <c r="F19" s="242">
        <f t="shared" si="0"/>
        <v>133900</v>
      </c>
      <c r="G19" s="243">
        <f t="shared" si="1"/>
        <v>136500</v>
      </c>
      <c r="H19" s="243">
        <f t="shared" si="2"/>
        <v>143000</v>
      </c>
      <c r="I19" s="244">
        <f t="shared" si="3"/>
        <v>156000</v>
      </c>
    </row>
    <row r="20" spans="1:9" x14ac:dyDescent="0.2">
      <c r="A20" s="85" t="s">
        <v>108</v>
      </c>
      <c r="B20" s="8" t="s">
        <v>100</v>
      </c>
      <c r="C20" s="67">
        <v>1</v>
      </c>
      <c r="D20" s="8" t="s">
        <v>118</v>
      </c>
      <c r="E20" s="235">
        <v>264000</v>
      </c>
      <c r="F20" s="242">
        <f t="shared" si="0"/>
        <v>271920</v>
      </c>
      <c r="G20" s="243">
        <f t="shared" si="1"/>
        <v>277200</v>
      </c>
      <c r="H20" s="243">
        <f t="shared" si="2"/>
        <v>290400</v>
      </c>
      <c r="I20" s="244">
        <f t="shared" si="3"/>
        <v>316800</v>
      </c>
    </row>
    <row r="21" spans="1:9" x14ac:dyDescent="0.2">
      <c r="A21" s="88" t="s">
        <v>108</v>
      </c>
      <c r="B21" s="8" t="s">
        <v>100</v>
      </c>
      <c r="C21" s="67">
        <v>1</v>
      </c>
      <c r="D21" s="8" t="s">
        <v>120</v>
      </c>
      <c r="E21" s="235">
        <v>264000</v>
      </c>
      <c r="F21" s="242">
        <f t="shared" si="0"/>
        <v>271920</v>
      </c>
      <c r="G21" s="243">
        <f t="shared" si="1"/>
        <v>277200</v>
      </c>
      <c r="H21" s="243">
        <f t="shared" si="2"/>
        <v>290400</v>
      </c>
      <c r="I21" s="244">
        <f t="shared" si="3"/>
        <v>316800</v>
      </c>
    </row>
    <row r="22" spans="1:9" x14ac:dyDescent="0.2">
      <c r="A22" s="85" t="s">
        <v>108</v>
      </c>
      <c r="B22" s="8" t="s">
        <v>100</v>
      </c>
      <c r="C22" s="67">
        <v>1.5</v>
      </c>
      <c r="D22" s="8" t="s">
        <v>118</v>
      </c>
      <c r="E22" s="235">
        <v>263000</v>
      </c>
      <c r="F22" s="242">
        <f t="shared" si="0"/>
        <v>270890</v>
      </c>
      <c r="G22" s="243">
        <f t="shared" si="1"/>
        <v>276150</v>
      </c>
      <c r="H22" s="243">
        <f t="shared" si="2"/>
        <v>289300</v>
      </c>
      <c r="I22" s="244">
        <f t="shared" si="3"/>
        <v>315600</v>
      </c>
    </row>
    <row r="23" spans="1:9" x14ac:dyDescent="0.2">
      <c r="A23" s="85" t="s">
        <v>108</v>
      </c>
      <c r="B23" s="8" t="s">
        <v>100</v>
      </c>
      <c r="C23" s="67">
        <v>1.5</v>
      </c>
      <c r="D23" s="8" t="s">
        <v>120</v>
      </c>
      <c r="E23" s="235">
        <v>263000</v>
      </c>
      <c r="F23" s="242">
        <f t="shared" si="0"/>
        <v>270890</v>
      </c>
      <c r="G23" s="243">
        <f t="shared" si="1"/>
        <v>276150</v>
      </c>
      <c r="H23" s="243">
        <f t="shared" si="2"/>
        <v>289300</v>
      </c>
      <c r="I23" s="244">
        <f t="shared" si="3"/>
        <v>315600</v>
      </c>
    </row>
    <row r="24" spans="1:9" x14ac:dyDescent="0.2">
      <c r="A24" s="85" t="s">
        <v>108</v>
      </c>
      <c r="B24" s="8" t="s">
        <v>100</v>
      </c>
      <c r="C24" s="67">
        <v>1.5</v>
      </c>
      <c r="D24" s="8" t="s">
        <v>119</v>
      </c>
      <c r="E24" s="397">
        <v>130000</v>
      </c>
      <c r="F24" s="242">
        <f t="shared" si="0"/>
        <v>133900</v>
      </c>
      <c r="G24" s="243">
        <f t="shared" si="1"/>
        <v>136500</v>
      </c>
      <c r="H24" s="243">
        <f t="shared" si="2"/>
        <v>143000</v>
      </c>
      <c r="I24" s="244">
        <f t="shared" si="3"/>
        <v>156000</v>
      </c>
    </row>
    <row r="25" spans="1:9" x14ac:dyDescent="0.2">
      <c r="A25" s="85" t="s">
        <v>108</v>
      </c>
      <c r="B25" s="8" t="s">
        <v>100</v>
      </c>
      <c r="C25" s="67">
        <v>2</v>
      </c>
      <c r="D25" s="8" t="s">
        <v>118</v>
      </c>
      <c r="E25" s="235">
        <v>254000</v>
      </c>
      <c r="F25" s="242">
        <f t="shared" si="0"/>
        <v>261620</v>
      </c>
      <c r="G25" s="243">
        <f t="shared" si="1"/>
        <v>266700</v>
      </c>
      <c r="H25" s="243">
        <f t="shared" si="2"/>
        <v>279400</v>
      </c>
      <c r="I25" s="244">
        <f t="shared" si="3"/>
        <v>304800</v>
      </c>
    </row>
    <row r="26" spans="1:9" x14ac:dyDescent="0.2">
      <c r="A26" s="85" t="s">
        <v>108</v>
      </c>
      <c r="B26" s="8" t="s">
        <v>100</v>
      </c>
      <c r="C26" s="67">
        <v>2</v>
      </c>
      <c r="D26" s="8" t="s">
        <v>120</v>
      </c>
      <c r="E26" s="235">
        <v>254000</v>
      </c>
      <c r="F26" s="242">
        <f t="shared" si="0"/>
        <v>261620</v>
      </c>
      <c r="G26" s="243">
        <f t="shared" si="1"/>
        <v>266700</v>
      </c>
      <c r="H26" s="243">
        <f t="shared" si="2"/>
        <v>279400</v>
      </c>
      <c r="I26" s="244">
        <f t="shared" si="3"/>
        <v>304800</v>
      </c>
    </row>
    <row r="27" spans="1:9" x14ac:dyDescent="0.2">
      <c r="A27" s="86" t="s">
        <v>108</v>
      </c>
      <c r="B27" s="12" t="s">
        <v>100</v>
      </c>
      <c r="C27" s="69">
        <v>3</v>
      </c>
      <c r="D27" s="8" t="s">
        <v>118</v>
      </c>
      <c r="E27" s="235">
        <v>254000</v>
      </c>
      <c r="F27" s="242">
        <f t="shared" si="0"/>
        <v>261620</v>
      </c>
      <c r="G27" s="243">
        <f t="shared" si="1"/>
        <v>266700</v>
      </c>
      <c r="H27" s="243">
        <f t="shared" si="2"/>
        <v>279400</v>
      </c>
      <c r="I27" s="244">
        <f t="shared" si="3"/>
        <v>304800</v>
      </c>
    </row>
    <row r="28" spans="1:9" ht="13.5" thickBot="1" x14ac:dyDescent="0.25">
      <c r="A28" s="227" t="s">
        <v>108</v>
      </c>
      <c r="B28" s="10" t="s">
        <v>100</v>
      </c>
      <c r="C28" s="68">
        <v>3</v>
      </c>
      <c r="D28" s="10" t="s">
        <v>120</v>
      </c>
      <c r="E28" s="237">
        <v>254000</v>
      </c>
      <c r="F28" s="252">
        <f t="shared" si="0"/>
        <v>261620</v>
      </c>
      <c r="G28" s="253">
        <f t="shared" si="1"/>
        <v>266700</v>
      </c>
      <c r="H28" s="253">
        <f t="shared" si="2"/>
        <v>279400</v>
      </c>
      <c r="I28" s="254">
        <f t="shared" si="3"/>
        <v>304800</v>
      </c>
    </row>
    <row r="29" spans="1:9" ht="13.5" thickBot="1" x14ac:dyDescent="0.25">
      <c r="A29" s="370" t="s">
        <v>29</v>
      </c>
      <c r="B29" s="11"/>
      <c r="C29" s="205">
        <v>10</v>
      </c>
      <c r="D29" s="11" t="s">
        <v>142</v>
      </c>
      <c r="E29" s="427">
        <v>243000</v>
      </c>
      <c r="F29" s="258">
        <f t="shared" si="0"/>
        <v>250290</v>
      </c>
      <c r="G29" s="259">
        <f t="shared" si="1"/>
        <v>255150</v>
      </c>
      <c r="H29" s="259">
        <f t="shared" si="2"/>
        <v>267300</v>
      </c>
      <c r="I29" s="260">
        <f t="shared" si="3"/>
        <v>291600</v>
      </c>
    </row>
    <row r="30" spans="1:9" x14ac:dyDescent="0.2">
      <c r="A30" s="245" t="s">
        <v>108</v>
      </c>
      <c r="B30" s="7" t="s">
        <v>123</v>
      </c>
      <c r="C30" s="71">
        <v>3</v>
      </c>
      <c r="D30" s="7" t="s">
        <v>127</v>
      </c>
      <c r="E30" s="236">
        <v>249000</v>
      </c>
      <c r="F30" s="246">
        <f t="shared" si="0"/>
        <v>256470</v>
      </c>
      <c r="G30" s="247">
        <f t="shared" si="1"/>
        <v>261450</v>
      </c>
      <c r="H30" s="247">
        <f t="shared" si="2"/>
        <v>273900</v>
      </c>
      <c r="I30" s="248">
        <f t="shared" si="3"/>
        <v>298800</v>
      </c>
    </row>
    <row r="31" spans="1:9" x14ac:dyDescent="0.2">
      <c r="A31" s="167" t="s">
        <v>108</v>
      </c>
      <c r="B31" s="8" t="s">
        <v>123</v>
      </c>
      <c r="C31" s="67">
        <v>3</v>
      </c>
      <c r="D31" s="8" t="s">
        <v>136</v>
      </c>
      <c r="E31" s="235">
        <v>249000</v>
      </c>
      <c r="F31" s="242">
        <f t="shared" si="0"/>
        <v>256470</v>
      </c>
      <c r="G31" s="243">
        <f t="shared" si="1"/>
        <v>261450</v>
      </c>
      <c r="H31" s="243">
        <f t="shared" si="2"/>
        <v>273900</v>
      </c>
      <c r="I31" s="244">
        <f t="shared" si="3"/>
        <v>298800</v>
      </c>
    </row>
    <row r="32" spans="1:9" x14ac:dyDescent="0.2">
      <c r="A32" s="167" t="s">
        <v>108</v>
      </c>
      <c r="B32" s="8" t="s">
        <v>123</v>
      </c>
      <c r="C32" s="67">
        <v>4</v>
      </c>
      <c r="D32" s="8" t="s">
        <v>127</v>
      </c>
      <c r="E32" s="235">
        <v>249000</v>
      </c>
      <c r="F32" s="242">
        <f t="shared" si="0"/>
        <v>256470</v>
      </c>
      <c r="G32" s="243">
        <f t="shared" si="1"/>
        <v>261450</v>
      </c>
      <c r="H32" s="243">
        <f t="shared" si="2"/>
        <v>273900</v>
      </c>
      <c r="I32" s="244">
        <f t="shared" si="3"/>
        <v>298800</v>
      </c>
    </row>
    <row r="33" spans="1:9" x14ac:dyDescent="0.2">
      <c r="A33" s="167" t="s">
        <v>108</v>
      </c>
      <c r="B33" s="8" t="s">
        <v>123</v>
      </c>
      <c r="C33" s="67">
        <v>4</v>
      </c>
      <c r="D33" s="8" t="s">
        <v>136</v>
      </c>
      <c r="E33" s="235">
        <v>249000</v>
      </c>
      <c r="F33" s="242">
        <f t="shared" si="0"/>
        <v>256470</v>
      </c>
      <c r="G33" s="243">
        <f t="shared" si="1"/>
        <v>261450</v>
      </c>
      <c r="H33" s="243">
        <f t="shared" si="2"/>
        <v>273900</v>
      </c>
      <c r="I33" s="244">
        <f t="shared" si="3"/>
        <v>298800</v>
      </c>
    </row>
    <row r="34" spans="1:9" x14ac:dyDescent="0.2">
      <c r="A34" s="167" t="s">
        <v>108</v>
      </c>
      <c r="B34" s="8" t="s">
        <v>123</v>
      </c>
      <c r="C34" s="67">
        <v>5</v>
      </c>
      <c r="D34" s="8" t="s">
        <v>142</v>
      </c>
      <c r="E34" s="235">
        <v>249000</v>
      </c>
      <c r="F34" s="242">
        <f t="shared" si="0"/>
        <v>256470</v>
      </c>
      <c r="G34" s="243">
        <f t="shared" si="1"/>
        <v>261450</v>
      </c>
      <c r="H34" s="243">
        <f t="shared" si="2"/>
        <v>273900</v>
      </c>
      <c r="I34" s="244">
        <f t="shared" si="3"/>
        <v>298800</v>
      </c>
    </row>
    <row r="35" spans="1:9" x14ac:dyDescent="0.2">
      <c r="A35" s="167" t="s">
        <v>108</v>
      </c>
      <c r="B35" s="8" t="s">
        <v>123</v>
      </c>
      <c r="C35" s="67">
        <v>5</v>
      </c>
      <c r="D35" s="8" t="s">
        <v>136</v>
      </c>
      <c r="E35" s="235">
        <v>249000</v>
      </c>
      <c r="F35" s="242">
        <f t="shared" si="0"/>
        <v>256470</v>
      </c>
      <c r="G35" s="243">
        <f t="shared" si="1"/>
        <v>261450</v>
      </c>
      <c r="H35" s="243">
        <f t="shared" si="2"/>
        <v>273900</v>
      </c>
      <c r="I35" s="244">
        <f t="shared" si="3"/>
        <v>298800</v>
      </c>
    </row>
    <row r="36" spans="1:9" x14ac:dyDescent="0.2">
      <c r="A36" s="167" t="s">
        <v>108</v>
      </c>
      <c r="B36" s="8" t="s">
        <v>123</v>
      </c>
      <c r="C36" s="67">
        <v>6</v>
      </c>
      <c r="D36" s="8" t="s">
        <v>118</v>
      </c>
      <c r="E36" s="235">
        <v>249000</v>
      </c>
      <c r="F36" s="242">
        <f t="shared" si="0"/>
        <v>256470</v>
      </c>
      <c r="G36" s="243">
        <f t="shared" si="1"/>
        <v>261450</v>
      </c>
      <c r="H36" s="243">
        <f t="shared" si="2"/>
        <v>273900</v>
      </c>
      <c r="I36" s="244">
        <f t="shared" si="3"/>
        <v>298800</v>
      </c>
    </row>
    <row r="37" spans="1:9" x14ac:dyDescent="0.2">
      <c r="A37" s="167" t="s">
        <v>108</v>
      </c>
      <c r="B37" s="8" t="s">
        <v>123</v>
      </c>
      <c r="C37" s="67">
        <v>6</v>
      </c>
      <c r="D37" s="8" t="s">
        <v>138</v>
      </c>
      <c r="E37" s="235">
        <v>249000</v>
      </c>
      <c r="F37" s="242">
        <f t="shared" si="0"/>
        <v>256470</v>
      </c>
      <c r="G37" s="243">
        <f t="shared" si="1"/>
        <v>261450</v>
      </c>
      <c r="H37" s="243">
        <f t="shared" si="2"/>
        <v>273900</v>
      </c>
      <c r="I37" s="244">
        <f t="shared" si="3"/>
        <v>298800</v>
      </c>
    </row>
    <row r="38" spans="1:9" x14ac:dyDescent="0.2">
      <c r="A38" s="167" t="s">
        <v>108</v>
      </c>
      <c r="B38" s="8" t="s">
        <v>123</v>
      </c>
      <c r="C38" s="67">
        <v>6</v>
      </c>
      <c r="D38" s="8" t="s">
        <v>127</v>
      </c>
      <c r="E38" s="235">
        <v>249000</v>
      </c>
      <c r="F38" s="242">
        <f t="shared" si="0"/>
        <v>256470</v>
      </c>
      <c r="G38" s="243">
        <f t="shared" si="1"/>
        <v>261450</v>
      </c>
      <c r="H38" s="243">
        <f t="shared" si="2"/>
        <v>273900</v>
      </c>
      <c r="I38" s="244">
        <f t="shared" si="3"/>
        <v>298800</v>
      </c>
    </row>
    <row r="39" spans="1:9" x14ac:dyDescent="0.2">
      <c r="A39" s="167" t="s">
        <v>108</v>
      </c>
      <c r="B39" s="8" t="s">
        <v>123</v>
      </c>
      <c r="C39" s="67">
        <v>6</v>
      </c>
      <c r="D39" s="8" t="s">
        <v>136</v>
      </c>
      <c r="E39" s="235">
        <v>249000</v>
      </c>
      <c r="F39" s="242">
        <f t="shared" si="0"/>
        <v>256470</v>
      </c>
      <c r="G39" s="243">
        <f t="shared" si="1"/>
        <v>261450</v>
      </c>
      <c r="H39" s="243">
        <f t="shared" si="2"/>
        <v>273900</v>
      </c>
      <c r="I39" s="244">
        <f t="shared" si="3"/>
        <v>298800</v>
      </c>
    </row>
    <row r="40" spans="1:9" x14ac:dyDescent="0.2">
      <c r="A40" s="167" t="s">
        <v>108</v>
      </c>
      <c r="B40" s="8" t="s">
        <v>123</v>
      </c>
      <c r="C40" s="67">
        <v>8</v>
      </c>
      <c r="D40" s="8" t="s">
        <v>127</v>
      </c>
      <c r="E40" s="235">
        <v>249000</v>
      </c>
      <c r="F40" s="242">
        <f t="shared" si="0"/>
        <v>256470</v>
      </c>
      <c r="G40" s="243">
        <f t="shared" si="1"/>
        <v>261450</v>
      </c>
      <c r="H40" s="243">
        <f t="shared" si="2"/>
        <v>273900</v>
      </c>
      <c r="I40" s="244">
        <f t="shared" si="3"/>
        <v>298800</v>
      </c>
    </row>
    <row r="41" spans="1:9" x14ac:dyDescent="0.2">
      <c r="A41" s="167" t="s">
        <v>108</v>
      </c>
      <c r="B41" s="8" t="s">
        <v>123</v>
      </c>
      <c r="C41" s="67">
        <v>8</v>
      </c>
      <c r="D41" s="8" t="s">
        <v>136</v>
      </c>
      <c r="E41" s="235">
        <v>249000</v>
      </c>
      <c r="F41" s="242">
        <f t="shared" si="0"/>
        <v>256470</v>
      </c>
      <c r="G41" s="243">
        <f t="shared" si="1"/>
        <v>261450</v>
      </c>
      <c r="H41" s="243">
        <f t="shared" si="2"/>
        <v>273900</v>
      </c>
      <c r="I41" s="244">
        <f t="shared" si="3"/>
        <v>298800</v>
      </c>
    </row>
    <row r="42" spans="1:9" x14ac:dyDescent="0.2">
      <c r="A42" s="167" t="s">
        <v>108</v>
      </c>
      <c r="B42" s="8" t="s">
        <v>123</v>
      </c>
      <c r="C42" s="67">
        <v>10</v>
      </c>
      <c r="D42" s="8" t="s">
        <v>127</v>
      </c>
      <c r="E42" s="235">
        <v>249000</v>
      </c>
      <c r="F42" s="242">
        <f t="shared" si="0"/>
        <v>256470</v>
      </c>
      <c r="G42" s="243">
        <f t="shared" si="1"/>
        <v>261450</v>
      </c>
      <c r="H42" s="243">
        <f t="shared" si="2"/>
        <v>273900</v>
      </c>
      <c r="I42" s="244">
        <f t="shared" si="3"/>
        <v>298800</v>
      </c>
    </row>
    <row r="43" spans="1:9" x14ac:dyDescent="0.2">
      <c r="A43" s="167" t="s">
        <v>108</v>
      </c>
      <c r="B43" s="8" t="s">
        <v>123</v>
      </c>
      <c r="C43" s="67">
        <v>10</v>
      </c>
      <c r="D43" s="8" t="s">
        <v>136</v>
      </c>
      <c r="E43" s="235">
        <v>249000</v>
      </c>
      <c r="F43" s="242">
        <f t="shared" si="0"/>
        <v>256470</v>
      </c>
      <c r="G43" s="243">
        <f t="shared" si="1"/>
        <v>261450</v>
      </c>
      <c r="H43" s="243">
        <f t="shared" si="2"/>
        <v>273900</v>
      </c>
      <c r="I43" s="244">
        <f t="shared" si="3"/>
        <v>298800</v>
      </c>
    </row>
    <row r="44" spans="1:9" x14ac:dyDescent="0.2">
      <c r="A44" s="167" t="s">
        <v>108</v>
      </c>
      <c r="B44" s="8" t="s">
        <v>123</v>
      </c>
      <c r="C44" s="67">
        <v>10</v>
      </c>
      <c r="D44" s="8" t="s">
        <v>224</v>
      </c>
      <c r="E44" s="235">
        <v>259000</v>
      </c>
      <c r="F44" s="242">
        <f t="shared" si="0"/>
        <v>266770</v>
      </c>
      <c r="G44" s="243">
        <f t="shared" si="1"/>
        <v>271950</v>
      </c>
      <c r="H44" s="243">
        <f t="shared" si="2"/>
        <v>284900</v>
      </c>
      <c r="I44" s="244">
        <f t="shared" si="3"/>
        <v>310800</v>
      </c>
    </row>
    <row r="45" spans="1:9" x14ac:dyDescent="0.2">
      <c r="A45" s="167" t="s">
        <v>108</v>
      </c>
      <c r="B45" s="8" t="s">
        <v>123</v>
      </c>
      <c r="C45" s="67">
        <v>10</v>
      </c>
      <c r="D45" s="8" t="s">
        <v>219</v>
      </c>
      <c r="E45" s="235">
        <v>259000</v>
      </c>
      <c r="F45" s="242">
        <f t="shared" si="0"/>
        <v>266770</v>
      </c>
      <c r="G45" s="243">
        <f t="shared" si="1"/>
        <v>271950</v>
      </c>
      <c r="H45" s="243">
        <f t="shared" si="2"/>
        <v>284900</v>
      </c>
      <c r="I45" s="244">
        <f t="shared" si="3"/>
        <v>310800</v>
      </c>
    </row>
    <row r="46" spans="1:9" x14ac:dyDescent="0.2">
      <c r="A46" s="167" t="s">
        <v>108</v>
      </c>
      <c r="B46" s="8" t="s">
        <v>123</v>
      </c>
      <c r="C46" s="67">
        <v>12</v>
      </c>
      <c r="D46" s="8" t="s">
        <v>137</v>
      </c>
      <c r="E46" s="235">
        <v>259000</v>
      </c>
      <c r="F46" s="242">
        <f t="shared" si="0"/>
        <v>266770</v>
      </c>
      <c r="G46" s="243">
        <f t="shared" si="1"/>
        <v>271950</v>
      </c>
      <c r="H46" s="243">
        <f t="shared" si="2"/>
        <v>284900</v>
      </c>
      <c r="I46" s="244">
        <f t="shared" si="3"/>
        <v>310800</v>
      </c>
    </row>
    <row r="47" spans="1:9" x14ac:dyDescent="0.2">
      <c r="A47" s="167" t="s">
        <v>108</v>
      </c>
      <c r="B47" s="8" t="s">
        <v>123</v>
      </c>
      <c r="C47" s="67">
        <v>12</v>
      </c>
      <c r="D47" s="8" t="s">
        <v>269</v>
      </c>
      <c r="E47" s="235">
        <v>259000</v>
      </c>
      <c r="F47" s="242">
        <f t="shared" si="0"/>
        <v>266770</v>
      </c>
      <c r="G47" s="243">
        <f t="shared" si="1"/>
        <v>271950</v>
      </c>
      <c r="H47" s="243">
        <f t="shared" si="2"/>
        <v>284900</v>
      </c>
      <c r="I47" s="244">
        <f t="shared" si="3"/>
        <v>310800</v>
      </c>
    </row>
    <row r="48" spans="1:9" x14ac:dyDescent="0.2">
      <c r="A48" s="167" t="s">
        <v>108</v>
      </c>
      <c r="B48" s="8" t="s">
        <v>123</v>
      </c>
      <c r="C48" s="67">
        <v>16</v>
      </c>
      <c r="D48" s="8" t="s">
        <v>137</v>
      </c>
      <c r="E48" s="235">
        <v>259000</v>
      </c>
      <c r="F48" s="242">
        <f t="shared" si="0"/>
        <v>266770</v>
      </c>
      <c r="G48" s="243">
        <f t="shared" si="1"/>
        <v>271950</v>
      </c>
      <c r="H48" s="243">
        <f t="shared" si="2"/>
        <v>284900</v>
      </c>
      <c r="I48" s="244">
        <f t="shared" si="3"/>
        <v>310800</v>
      </c>
    </row>
    <row r="49" spans="1:9" x14ac:dyDescent="0.2">
      <c r="A49" s="167" t="s">
        <v>108</v>
      </c>
      <c r="B49" s="8" t="s">
        <v>123</v>
      </c>
      <c r="C49" s="67">
        <v>20</v>
      </c>
      <c r="D49" s="8" t="s">
        <v>137</v>
      </c>
      <c r="E49" s="235">
        <v>259000</v>
      </c>
      <c r="F49" s="242">
        <f t="shared" si="0"/>
        <v>266770</v>
      </c>
      <c r="G49" s="243">
        <f t="shared" si="1"/>
        <v>271950</v>
      </c>
      <c r="H49" s="243">
        <f t="shared" si="2"/>
        <v>284900</v>
      </c>
      <c r="I49" s="244">
        <f t="shared" si="3"/>
        <v>310800</v>
      </c>
    </row>
    <row r="50" spans="1:9" x14ac:dyDescent="0.2">
      <c r="A50" s="167" t="s">
        <v>108</v>
      </c>
      <c r="B50" s="8" t="s">
        <v>123</v>
      </c>
      <c r="C50" s="67">
        <v>22</v>
      </c>
      <c r="D50" s="8" t="s">
        <v>137</v>
      </c>
      <c r="E50" s="235">
        <v>259000</v>
      </c>
      <c r="F50" s="242">
        <f t="shared" si="0"/>
        <v>266770</v>
      </c>
      <c r="G50" s="243">
        <f t="shared" si="1"/>
        <v>271950</v>
      </c>
      <c r="H50" s="243">
        <f t="shared" si="2"/>
        <v>284900</v>
      </c>
      <c r="I50" s="244">
        <f t="shared" si="3"/>
        <v>310800</v>
      </c>
    </row>
    <row r="51" spans="1:9" x14ac:dyDescent="0.2">
      <c r="A51" s="167" t="s">
        <v>108</v>
      </c>
      <c r="B51" s="8" t="s">
        <v>123</v>
      </c>
      <c r="C51" s="67">
        <v>24</v>
      </c>
      <c r="D51" s="8" t="s">
        <v>137</v>
      </c>
      <c r="E51" s="235">
        <v>259000</v>
      </c>
      <c r="F51" s="242">
        <f t="shared" si="0"/>
        <v>266770</v>
      </c>
      <c r="G51" s="243">
        <f t="shared" si="1"/>
        <v>271950</v>
      </c>
      <c r="H51" s="243">
        <f t="shared" si="2"/>
        <v>284900</v>
      </c>
      <c r="I51" s="244">
        <f t="shared" si="3"/>
        <v>310800</v>
      </c>
    </row>
    <row r="52" spans="1:9" x14ac:dyDescent="0.2">
      <c r="A52" s="167" t="s">
        <v>108</v>
      </c>
      <c r="B52" s="8" t="s">
        <v>123</v>
      </c>
      <c r="C52" s="67">
        <v>25</v>
      </c>
      <c r="D52" s="8" t="s">
        <v>137</v>
      </c>
      <c r="E52" s="235">
        <v>259000</v>
      </c>
      <c r="F52" s="242">
        <f t="shared" si="0"/>
        <v>266770</v>
      </c>
      <c r="G52" s="243">
        <f t="shared" si="1"/>
        <v>271950</v>
      </c>
      <c r="H52" s="243">
        <f t="shared" si="2"/>
        <v>284900</v>
      </c>
      <c r="I52" s="244">
        <f t="shared" si="3"/>
        <v>310800</v>
      </c>
    </row>
    <row r="53" spans="1:9" x14ac:dyDescent="0.2">
      <c r="A53" s="167" t="s">
        <v>108</v>
      </c>
      <c r="B53" s="8" t="s">
        <v>123</v>
      </c>
      <c r="C53" s="67">
        <v>30</v>
      </c>
      <c r="D53" s="8" t="s">
        <v>137</v>
      </c>
      <c r="E53" s="235">
        <v>264000</v>
      </c>
      <c r="F53" s="242">
        <f t="shared" si="0"/>
        <v>271920</v>
      </c>
      <c r="G53" s="243">
        <f t="shared" si="1"/>
        <v>277200</v>
      </c>
      <c r="H53" s="243">
        <f t="shared" si="2"/>
        <v>290400</v>
      </c>
      <c r="I53" s="244">
        <f t="shared" si="3"/>
        <v>316800</v>
      </c>
    </row>
    <row r="54" spans="1:9" x14ac:dyDescent="0.2">
      <c r="A54" s="167" t="s">
        <v>108</v>
      </c>
      <c r="B54" s="8" t="s">
        <v>123</v>
      </c>
      <c r="C54" s="67">
        <v>40</v>
      </c>
      <c r="D54" s="8" t="s">
        <v>270</v>
      </c>
      <c r="E54" s="235">
        <v>264000</v>
      </c>
      <c r="F54" s="242">
        <f t="shared" si="0"/>
        <v>271920</v>
      </c>
      <c r="G54" s="243">
        <f t="shared" si="1"/>
        <v>277200</v>
      </c>
      <c r="H54" s="243">
        <f t="shared" si="2"/>
        <v>290400</v>
      </c>
      <c r="I54" s="244">
        <f t="shared" si="3"/>
        <v>316800</v>
      </c>
    </row>
    <row r="55" spans="1:9" x14ac:dyDescent="0.2">
      <c r="A55" s="167" t="s">
        <v>108</v>
      </c>
      <c r="B55" s="8" t="s">
        <v>123</v>
      </c>
      <c r="C55" s="67">
        <v>40</v>
      </c>
      <c r="D55" s="8" t="s">
        <v>137</v>
      </c>
      <c r="E55" s="235">
        <v>264000</v>
      </c>
      <c r="F55" s="242">
        <f t="shared" si="0"/>
        <v>271920</v>
      </c>
      <c r="G55" s="243">
        <f t="shared" si="1"/>
        <v>277200</v>
      </c>
      <c r="H55" s="243">
        <f t="shared" si="2"/>
        <v>290400</v>
      </c>
      <c r="I55" s="244">
        <f t="shared" si="3"/>
        <v>316800</v>
      </c>
    </row>
    <row r="56" spans="1:9" x14ac:dyDescent="0.2">
      <c r="A56" s="167" t="s">
        <v>108</v>
      </c>
      <c r="B56" s="8" t="s">
        <v>123</v>
      </c>
      <c r="C56" s="67">
        <v>50</v>
      </c>
      <c r="D56" s="8" t="s">
        <v>136</v>
      </c>
      <c r="E56" s="235">
        <v>264000</v>
      </c>
      <c r="F56" s="242">
        <f t="shared" si="0"/>
        <v>271920</v>
      </c>
      <c r="G56" s="243">
        <f t="shared" si="1"/>
        <v>277200</v>
      </c>
      <c r="H56" s="243">
        <f t="shared" si="2"/>
        <v>290400</v>
      </c>
      <c r="I56" s="244">
        <f t="shared" si="3"/>
        <v>316800</v>
      </c>
    </row>
    <row r="57" spans="1:9" ht="13.5" thickBot="1" x14ac:dyDescent="0.25">
      <c r="A57" s="167" t="s">
        <v>108</v>
      </c>
      <c r="B57" s="8" t="s">
        <v>123</v>
      </c>
      <c r="C57" s="67">
        <v>50</v>
      </c>
      <c r="D57" s="8" t="s">
        <v>220</v>
      </c>
      <c r="E57" s="237">
        <v>264000</v>
      </c>
      <c r="F57" s="252">
        <f t="shared" si="0"/>
        <v>271920</v>
      </c>
      <c r="G57" s="253">
        <f t="shared" si="1"/>
        <v>277200</v>
      </c>
      <c r="H57" s="253">
        <f t="shared" si="2"/>
        <v>290400</v>
      </c>
      <c r="I57" s="254">
        <f t="shared" si="3"/>
        <v>316800</v>
      </c>
    </row>
    <row r="58" spans="1:9" x14ac:dyDescent="0.2">
      <c r="A58" s="87" t="s">
        <v>102</v>
      </c>
      <c r="B58" s="5" t="s">
        <v>100</v>
      </c>
      <c r="C58" s="72">
        <v>0.5</v>
      </c>
      <c r="D58" s="5" t="s">
        <v>118</v>
      </c>
      <c r="E58" s="399">
        <v>228000</v>
      </c>
      <c r="F58" s="246">
        <f t="shared" si="0"/>
        <v>234840</v>
      </c>
      <c r="G58" s="247">
        <f t="shared" si="1"/>
        <v>239400</v>
      </c>
      <c r="H58" s="247">
        <f t="shared" si="2"/>
        <v>250800.00000000003</v>
      </c>
      <c r="I58" s="248">
        <f t="shared" si="3"/>
        <v>273600</v>
      </c>
    </row>
    <row r="59" spans="1:9" x14ac:dyDescent="0.2">
      <c r="A59" s="89" t="s">
        <v>102</v>
      </c>
      <c r="B59" s="7" t="s">
        <v>100</v>
      </c>
      <c r="C59" s="71">
        <v>0.5</v>
      </c>
      <c r="D59" s="7" t="s">
        <v>120</v>
      </c>
      <c r="E59" s="397">
        <v>228000</v>
      </c>
      <c r="F59" s="242">
        <f t="shared" si="0"/>
        <v>234840</v>
      </c>
      <c r="G59" s="243">
        <f t="shared" si="1"/>
        <v>239400</v>
      </c>
      <c r="H59" s="243">
        <f t="shared" si="2"/>
        <v>250800.00000000003</v>
      </c>
      <c r="I59" s="244">
        <f t="shared" si="3"/>
        <v>273600</v>
      </c>
    </row>
    <row r="60" spans="1:9" x14ac:dyDescent="0.2">
      <c r="A60" s="89" t="s">
        <v>102</v>
      </c>
      <c r="B60" s="7" t="s">
        <v>100</v>
      </c>
      <c r="C60" s="71">
        <v>0.6</v>
      </c>
      <c r="D60" s="8" t="s">
        <v>118</v>
      </c>
      <c r="E60" s="397">
        <v>228000</v>
      </c>
      <c r="F60" s="242">
        <f t="shared" si="0"/>
        <v>234840</v>
      </c>
      <c r="G60" s="243">
        <f t="shared" si="1"/>
        <v>239400</v>
      </c>
      <c r="H60" s="243">
        <f t="shared" si="2"/>
        <v>250800.00000000003</v>
      </c>
      <c r="I60" s="244">
        <f t="shared" si="3"/>
        <v>273600</v>
      </c>
    </row>
    <row r="61" spans="1:9" x14ac:dyDescent="0.2">
      <c r="A61" s="89" t="s">
        <v>102</v>
      </c>
      <c r="B61" s="8" t="s">
        <v>100</v>
      </c>
      <c r="C61" s="67">
        <v>0.8</v>
      </c>
      <c r="D61" s="8" t="s">
        <v>126</v>
      </c>
      <c r="E61" s="397">
        <v>120000</v>
      </c>
      <c r="F61" s="242">
        <f t="shared" si="0"/>
        <v>123600</v>
      </c>
      <c r="G61" s="243">
        <f t="shared" si="1"/>
        <v>126000</v>
      </c>
      <c r="H61" s="243">
        <f t="shared" si="2"/>
        <v>132000</v>
      </c>
      <c r="I61" s="244">
        <f t="shared" si="3"/>
        <v>144000</v>
      </c>
    </row>
    <row r="62" spans="1:9" x14ac:dyDescent="0.2">
      <c r="A62" s="88" t="s">
        <v>102</v>
      </c>
      <c r="B62" s="8" t="s">
        <v>100</v>
      </c>
      <c r="C62" s="67">
        <v>0.8</v>
      </c>
      <c r="D62" s="7" t="s">
        <v>118</v>
      </c>
      <c r="E62" s="397">
        <v>225000</v>
      </c>
      <c r="F62" s="242">
        <f t="shared" si="0"/>
        <v>231750</v>
      </c>
      <c r="G62" s="243">
        <f t="shared" si="1"/>
        <v>236250</v>
      </c>
      <c r="H62" s="243">
        <f t="shared" si="2"/>
        <v>247500.00000000003</v>
      </c>
      <c r="I62" s="244">
        <f t="shared" si="3"/>
        <v>270000</v>
      </c>
    </row>
    <row r="63" spans="1:9" x14ac:dyDescent="0.2">
      <c r="A63" s="89" t="s">
        <v>101</v>
      </c>
      <c r="B63" s="8" t="s">
        <v>100</v>
      </c>
      <c r="C63" s="67">
        <v>0.8</v>
      </c>
      <c r="D63" s="8" t="s">
        <v>118</v>
      </c>
      <c r="E63" s="397">
        <v>225000</v>
      </c>
      <c r="F63" s="242">
        <f t="shared" si="0"/>
        <v>231750</v>
      </c>
      <c r="G63" s="243">
        <f t="shared" si="1"/>
        <v>236250</v>
      </c>
      <c r="H63" s="243">
        <f t="shared" si="2"/>
        <v>247500.00000000003</v>
      </c>
      <c r="I63" s="244">
        <f t="shared" si="3"/>
        <v>270000</v>
      </c>
    </row>
    <row r="64" spans="1:9" x14ac:dyDescent="0.2">
      <c r="A64" s="89" t="s">
        <v>102</v>
      </c>
      <c r="B64" s="8" t="s">
        <v>100</v>
      </c>
      <c r="C64" s="67">
        <v>0.8</v>
      </c>
      <c r="D64" s="8" t="s">
        <v>128</v>
      </c>
      <c r="E64" s="397">
        <v>120000</v>
      </c>
      <c r="F64" s="242">
        <f t="shared" si="0"/>
        <v>123600</v>
      </c>
      <c r="G64" s="243">
        <f t="shared" si="1"/>
        <v>126000</v>
      </c>
      <c r="H64" s="243">
        <f t="shared" si="2"/>
        <v>132000</v>
      </c>
      <c r="I64" s="244">
        <f t="shared" si="3"/>
        <v>144000</v>
      </c>
    </row>
    <row r="65" spans="1:9" x14ac:dyDescent="0.2">
      <c r="A65" s="89" t="s">
        <v>102</v>
      </c>
      <c r="B65" s="8" t="s">
        <v>100</v>
      </c>
      <c r="C65" s="67">
        <v>0.8</v>
      </c>
      <c r="D65" s="8" t="s">
        <v>120</v>
      </c>
      <c r="E65" s="397">
        <v>225000</v>
      </c>
      <c r="F65" s="242">
        <f t="shared" si="0"/>
        <v>231750</v>
      </c>
      <c r="G65" s="243">
        <f t="shared" si="1"/>
        <v>236250</v>
      </c>
      <c r="H65" s="243">
        <f t="shared" si="2"/>
        <v>247500.00000000003</v>
      </c>
      <c r="I65" s="244">
        <f t="shared" si="3"/>
        <v>270000</v>
      </c>
    </row>
    <row r="66" spans="1:9" x14ac:dyDescent="0.2">
      <c r="A66" s="89" t="s">
        <v>101</v>
      </c>
      <c r="B66" s="8" t="s">
        <v>100</v>
      </c>
      <c r="C66" s="67">
        <v>0.8</v>
      </c>
      <c r="D66" s="8" t="s">
        <v>120</v>
      </c>
      <c r="E66" s="397">
        <v>225000</v>
      </c>
      <c r="F66" s="242">
        <f t="shared" ref="F66" si="4">E66*1.03</f>
        <v>231750</v>
      </c>
      <c r="G66" s="243">
        <f t="shared" ref="G66" si="5">E66*1.05</f>
        <v>236250</v>
      </c>
      <c r="H66" s="243">
        <f t="shared" ref="H66" si="6">E66*1.1</f>
        <v>247500.00000000003</v>
      </c>
      <c r="I66" s="244">
        <f t="shared" ref="I66" si="7">E66*1.2</f>
        <v>270000</v>
      </c>
    </row>
    <row r="67" spans="1:9" x14ac:dyDescent="0.2">
      <c r="A67" s="89" t="s">
        <v>102</v>
      </c>
      <c r="B67" s="8" t="s">
        <v>100</v>
      </c>
      <c r="C67" s="67">
        <v>0.8</v>
      </c>
      <c r="D67" s="8" t="s">
        <v>142</v>
      </c>
      <c r="E67" s="397">
        <v>229000</v>
      </c>
      <c r="F67" s="242">
        <f t="shared" si="0"/>
        <v>235870</v>
      </c>
      <c r="G67" s="243">
        <f t="shared" si="1"/>
        <v>240450</v>
      </c>
      <c r="H67" s="243">
        <f t="shared" si="2"/>
        <v>251900.00000000003</v>
      </c>
      <c r="I67" s="244">
        <f t="shared" si="3"/>
        <v>274800</v>
      </c>
    </row>
    <row r="68" spans="1:9" x14ac:dyDescent="0.2">
      <c r="A68" s="89" t="s">
        <v>102</v>
      </c>
      <c r="B68" s="8" t="s">
        <v>100</v>
      </c>
      <c r="C68" s="67">
        <v>0.9</v>
      </c>
      <c r="D68" s="8" t="s">
        <v>118</v>
      </c>
      <c r="E68" s="397">
        <v>224000</v>
      </c>
      <c r="F68" s="242">
        <f t="shared" si="0"/>
        <v>230720</v>
      </c>
      <c r="G68" s="243">
        <f t="shared" si="1"/>
        <v>235200</v>
      </c>
      <c r="H68" s="243">
        <f t="shared" si="2"/>
        <v>246400.00000000003</v>
      </c>
      <c r="I68" s="244">
        <f t="shared" si="3"/>
        <v>268800</v>
      </c>
    </row>
    <row r="69" spans="1:9" x14ac:dyDescent="0.2">
      <c r="A69" s="89" t="s">
        <v>102</v>
      </c>
      <c r="B69" s="8" t="s">
        <v>100</v>
      </c>
      <c r="C69" s="67">
        <v>1</v>
      </c>
      <c r="D69" s="8" t="s">
        <v>118</v>
      </c>
      <c r="E69" s="397">
        <v>224000</v>
      </c>
      <c r="F69" s="242">
        <f t="shared" si="0"/>
        <v>230720</v>
      </c>
      <c r="G69" s="243">
        <f t="shared" si="1"/>
        <v>235200</v>
      </c>
      <c r="H69" s="243">
        <f t="shared" si="2"/>
        <v>246400.00000000003</v>
      </c>
      <c r="I69" s="244">
        <f t="shared" si="3"/>
        <v>268800</v>
      </c>
    </row>
    <row r="70" spans="1:9" x14ac:dyDescent="0.2">
      <c r="A70" s="89" t="s">
        <v>102</v>
      </c>
      <c r="B70" s="8" t="s">
        <v>100</v>
      </c>
      <c r="C70" s="67">
        <v>1</v>
      </c>
      <c r="D70" s="8" t="s">
        <v>284</v>
      </c>
      <c r="E70" s="397">
        <v>224000</v>
      </c>
      <c r="F70" s="242">
        <f t="shared" ref="F70" si="8">E70*1.03</f>
        <v>230720</v>
      </c>
      <c r="G70" s="243">
        <f t="shared" ref="G70" si="9">E70*1.05</f>
        <v>235200</v>
      </c>
      <c r="H70" s="243">
        <f t="shared" ref="H70" si="10">E70*1.1</f>
        <v>246400.00000000003</v>
      </c>
      <c r="I70" s="244">
        <f t="shared" ref="I70" si="11">E70*1.2</f>
        <v>268800</v>
      </c>
    </row>
    <row r="71" spans="1:9" x14ac:dyDescent="0.2">
      <c r="A71" s="89" t="s">
        <v>102</v>
      </c>
      <c r="B71" s="8" t="s">
        <v>100</v>
      </c>
      <c r="C71" s="67">
        <v>1</v>
      </c>
      <c r="D71" s="8" t="s">
        <v>140</v>
      </c>
      <c r="E71" s="397">
        <v>120000</v>
      </c>
      <c r="F71" s="242">
        <f t="shared" si="0"/>
        <v>123600</v>
      </c>
      <c r="G71" s="243">
        <f t="shared" si="1"/>
        <v>126000</v>
      </c>
      <c r="H71" s="243">
        <f t="shared" si="2"/>
        <v>132000</v>
      </c>
      <c r="I71" s="244">
        <f t="shared" si="3"/>
        <v>144000</v>
      </c>
    </row>
    <row r="72" spans="1:9" x14ac:dyDescent="0.2">
      <c r="A72" s="89" t="s">
        <v>102</v>
      </c>
      <c r="B72" s="8" t="s">
        <v>100</v>
      </c>
      <c r="C72" s="67">
        <v>1</v>
      </c>
      <c r="D72" s="8" t="s">
        <v>120</v>
      </c>
      <c r="E72" s="397">
        <v>224000</v>
      </c>
      <c r="F72" s="242">
        <f t="shared" si="0"/>
        <v>230720</v>
      </c>
      <c r="G72" s="243">
        <f t="shared" si="1"/>
        <v>235200</v>
      </c>
      <c r="H72" s="243">
        <f t="shared" si="2"/>
        <v>246400.00000000003</v>
      </c>
      <c r="I72" s="244">
        <f t="shared" si="3"/>
        <v>268800</v>
      </c>
    </row>
    <row r="73" spans="1:9" x14ac:dyDescent="0.2">
      <c r="A73" s="89" t="s">
        <v>102</v>
      </c>
      <c r="B73" s="8" t="s">
        <v>100</v>
      </c>
      <c r="C73" s="67">
        <v>1</v>
      </c>
      <c r="D73" s="8" t="s">
        <v>142</v>
      </c>
      <c r="E73" s="397">
        <v>228000</v>
      </c>
      <c r="F73" s="242">
        <f t="shared" si="0"/>
        <v>234840</v>
      </c>
      <c r="G73" s="243">
        <f t="shared" si="1"/>
        <v>239400</v>
      </c>
      <c r="H73" s="243">
        <f t="shared" si="2"/>
        <v>250800.00000000003</v>
      </c>
      <c r="I73" s="244">
        <f t="shared" si="3"/>
        <v>273600</v>
      </c>
    </row>
    <row r="74" spans="1:9" x14ac:dyDescent="0.2">
      <c r="A74" s="89" t="s">
        <v>102</v>
      </c>
      <c r="B74" s="8" t="s">
        <v>100</v>
      </c>
      <c r="C74" s="67">
        <v>1.2</v>
      </c>
      <c r="D74" s="8" t="s">
        <v>143</v>
      </c>
      <c r="E74" s="397">
        <v>120000</v>
      </c>
      <c r="F74" s="242">
        <f t="shared" si="0"/>
        <v>123600</v>
      </c>
      <c r="G74" s="243">
        <f t="shared" si="1"/>
        <v>126000</v>
      </c>
      <c r="H74" s="243">
        <f t="shared" si="2"/>
        <v>132000</v>
      </c>
      <c r="I74" s="244">
        <f t="shared" si="3"/>
        <v>144000</v>
      </c>
    </row>
    <row r="75" spans="1:9" x14ac:dyDescent="0.2">
      <c r="A75" s="89" t="s">
        <v>102</v>
      </c>
      <c r="B75" s="8" t="s">
        <v>100</v>
      </c>
      <c r="C75" s="67">
        <v>1.2</v>
      </c>
      <c r="D75" s="8" t="s">
        <v>118</v>
      </c>
      <c r="E75" s="397">
        <v>223000</v>
      </c>
      <c r="F75" s="242">
        <f t="shared" si="0"/>
        <v>229690</v>
      </c>
      <c r="G75" s="243">
        <f t="shared" si="1"/>
        <v>234150</v>
      </c>
      <c r="H75" s="243">
        <f t="shared" si="2"/>
        <v>245300.00000000003</v>
      </c>
      <c r="I75" s="244">
        <f t="shared" si="3"/>
        <v>267600</v>
      </c>
    </row>
    <row r="76" spans="1:9" x14ac:dyDescent="0.2">
      <c r="A76" s="89" t="s">
        <v>101</v>
      </c>
      <c r="B76" s="8" t="s">
        <v>100</v>
      </c>
      <c r="C76" s="67">
        <v>1.2</v>
      </c>
      <c r="D76" s="8" t="s">
        <v>118</v>
      </c>
      <c r="E76" s="397">
        <v>223000</v>
      </c>
      <c r="F76" s="242">
        <f t="shared" si="0"/>
        <v>229690</v>
      </c>
      <c r="G76" s="243">
        <f t="shared" si="1"/>
        <v>234150</v>
      </c>
      <c r="H76" s="243">
        <f t="shared" si="2"/>
        <v>245300.00000000003</v>
      </c>
      <c r="I76" s="244">
        <f t="shared" si="3"/>
        <v>267600</v>
      </c>
    </row>
    <row r="77" spans="1:9" x14ac:dyDescent="0.2">
      <c r="A77" s="89" t="s">
        <v>102</v>
      </c>
      <c r="B77" s="8" t="s">
        <v>100</v>
      </c>
      <c r="C77" s="67">
        <v>1.2</v>
      </c>
      <c r="D77" s="8" t="s">
        <v>132</v>
      </c>
      <c r="E77" s="397">
        <v>120000</v>
      </c>
      <c r="F77" s="242">
        <f t="shared" si="0"/>
        <v>123600</v>
      </c>
      <c r="G77" s="243">
        <f t="shared" si="1"/>
        <v>126000</v>
      </c>
      <c r="H77" s="243">
        <f t="shared" si="2"/>
        <v>132000</v>
      </c>
      <c r="I77" s="244">
        <f t="shared" si="3"/>
        <v>144000</v>
      </c>
    </row>
    <row r="78" spans="1:9" x14ac:dyDescent="0.2">
      <c r="A78" s="89" t="s">
        <v>102</v>
      </c>
      <c r="B78" s="8" t="s">
        <v>100</v>
      </c>
      <c r="C78" s="67">
        <v>1.2</v>
      </c>
      <c r="D78" s="8" t="s">
        <v>120</v>
      </c>
      <c r="E78" s="397">
        <v>223000</v>
      </c>
      <c r="F78" s="242">
        <f t="shared" si="0"/>
        <v>229690</v>
      </c>
      <c r="G78" s="243">
        <f t="shared" si="1"/>
        <v>234150</v>
      </c>
      <c r="H78" s="243">
        <f t="shared" si="2"/>
        <v>245300.00000000003</v>
      </c>
      <c r="I78" s="244">
        <f t="shared" si="3"/>
        <v>267600</v>
      </c>
    </row>
    <row r="79" spans="1:9" x14ac:dyDescent="0.2">
      <c r="A79" s="89" t="s">
        <v>102</v>
      </c>
      <c r="B79" s="8" t="s">
        <v>100</v>
      </c>
      <c r="C79" s="67">
        <v>1.4</v>
      </c>
      <c r="D79" s="8" t="s">
        <v>118</v>
      </c>
      <c r="E79" s="397">
        <v>222500</v>
      </c>
      <c r="F79" s="242">
        <f t="shared" ref="F79:F137" si="12">E79*1.03</f>
        <v>229175</v>
      </c>
      <c r="G79" s="243">
        <f t="shared" ref="G79:G137" si="13">E79*1.05</f>
        <v>233625</v>
      </c>
      <c r="H79" s="243">
        <f t="shared" ref="H79:H137" si="14">E79*1.1</f>
        <v>244750.00000000003</v>
      </c>
      <c r="I79" s="244">
        <f t="shared" ref="I79:I137" si="15">E79*1.2</f>
        <v>267000</v>
      </c>
    </row>
    <row r="80" spans="1:9" x14ac:dyDescent="0.2">
      <c r="A80" s="89" t="s">
        <v>102</v>
      </c>
      <c r="B80" s="8" t="s">
        <v>100</v>
      </c>
      <c r="C80" s="67">
        <v>1.5</v>
      </c>
      <c r="D80" s="8" t="s">
        <v>143</v>
      </c>
      <c r="E80" s="397">
        <v>120000</v>
      </c>
      <c r="F80" s="242">
        <f t="shared" si="12"/>
        <v>123600</v>
      </c>
      <c r="G80" s="243">
        <f t="shared" si="13"/>
        <v>126000</v>
      </c>
      <c r="H80" s="243">
        <f t="shared" si="14"/>
        <v>132000</v>
      </c>
      <c r="I80" s="244">
        <f t="shared" si="15"/>
        <v>144000</v>
      </c>
    </row>
    <row r="81" spans="1:9" x14ac:dyDescent="0.2">
      <c r="A81" s="89" t="s">
        <v>102</v>
      </c>
      <c r="B81" s="8" t="s">
        <v>100</v>
      </c>
      <c r="C81" s="67">
        <v>1.5</v>
      </c>
      <c r="D81" s="8" t="s">
        <v>118</v>
      </c>
      <c r="E81" s="397">
        <v>222000</v>
      </c>
      <c r="F81" s="242">
        <f t="shared" si="12"/>
        <v>228660</v>
      </c>
      <c r="G81" s="243">
        <f t="shared" si="13"/>
        <v>233100</v>
      </c>
      <c r="H81" s="243">
        <f t="shared" si="14"/>
        <v>244200.00000000003</v>
      </c>
      <c r="I81" s="244">
        <f t="shared" si="15"/>
        <v>266400</v>
      </c>
    </row>
    <row r="82" spans="1:9" x14ac:dyDescent="0.2">
      <c r="A82" s="89" t="s">
        <v>101</v>
      </c>
      <c r="B82" s="8" t="s">
        <v>100</v>
      </c>
      <c r="C82" s="67">
        <v>1.5</v>
      </c>
      <c r="D82" s="8" t="s">
        <v>118</v>
      </c>
      <c r="E82" s="397">
        <v>222000</v>
      </c>
      <c r="F82" s="242">
        <f t="shared" si="12"/>
        <v>228660</v>
      </c>
      <c r="G82" s="243">
        <f t="shared" si="13"/>
        <v>233100</v>
      </c>
      <c r="H82" s="243">
        <f t="shared" si="14"/>
        <v>244200.00000000003</v>
      </c>
      <c r="I82" s="244">
        <f t="shared" si="15"/>
        <v>266400</v>
      </c>
    </row>
    <row r="83" spans="1:9" x14ac:dyDescent="0.2">
      <c r="A83" s="89" t="s">
        <v>102</v>
      </c>
      <c r="B83" s="8" t="s">
        <v>100</v>
      </c>
      <c r="C83" s="67">
        <v>1.5</v>
      </c>
      <c r="D83" s="8" t="s">
        <v>128</v>
      </c>
      <c r="E83" s="397">
        <v>120000</v>
      </c>
      <c r="F83" s="242">
        <f t="shared" si="12"/>
        <v>123600</v>
      </c>
      <c r="G83" s="243">
        <f t="shared" si="13"/>
        <v>126000</v>
      </c>
      <c r="H83" s="243">
        <f t="shared" si="14"/>
        <v>132000</v>
      </c>
      <c r="I83" s="244">
        <f t="shared" si="15"/>
        <v>144000</v>
      </c>
    </row>
    <row r="84" spans="1:9" x14ac:dyDescent="0.2">
      <c r="A84" s="89" t="s">
        <v>102</v>
      </c>
      <c r="B84" s="8" t="s">
        <v>100</v>
      </c>
      <c r="C84" s="67">
        <v>1.5</v>
      </c>
      <c r="D84" s="8" t="s">
        <v>120</v>
      </c>
      <c r="E84" s="397">
        <v>222000</v>
      </c>
      <c r="F84" s="242">
        <f t="shared" si="12"/>
        <v>228660</v>
      </c>
      <c r="G84" s="243">
        <f t="shared" si="13"/>
        <v>233100</v>
      </c>
      <c r="H84" s="243">
        <f t="shared" si="14"/>
        <v>244200.00000000003</v>
      </c>
      <c r="I84" s="244">
        <f t="shared" si="15"/>
        <v>266400</v>
      </c>
    </row>
    <row r="85" spans="1:9" x14ac:dyDescent="0.2">
      <c r="A85" s="89" t="s">
        <v>102</v>
      </c>
      <c r="B85" s="8" t="s">
        <v>100</v>
      </c>
      <c r="C85" s="67">
        <v>1.5</v>
      </c>
      <c r="D85" s="8" t="s">
        <v>133</v>
      </c>
      <c r="E85" s="397">
        <v>120000</v>
      </c>
      <c r="F85" s="242">
        <f t="shared" si="12"/>
        <v>123600</v>
      </c>
      <c r="G85" s="243">
        <f t="shared" si="13"/>
        <v>126000</v>
      </c>
      <c r="H85" s="243">
        <f t="shared" si="14"/>
        <v>132000</v>
      </c>
      <c r="I85" s="244">
        <f t="shared" si="15"/>
        <v>144000</v>
      </c>
    </row>
    <row r="86" spans="1:9" x14ac:dyDescent="0.2">
      <c r="A86" s="88" t="s">
        <v>102</v>
      </c>
      <c r="B86" s="8" t="s">
        <v>100</v>
      </c>
      <c r="C86" s="67">
        <v>1.5</v>
      </c>
      <c r="D86" s="8" t="s">
        <v>142</v>
      </c>
      <c r="E86" s="397">
        <v>229000</v>
      </c>
      <c r="F86" s="242">
        <f t="shared" si="12"/>
        <v>235870</v>
      </c>
      <c r="G86" s="243">
        <f t="shared" si="13"/>
        <v>240450</v>
      </c>
      <c r="H86" s="243">
        <f t="shared" si="14"/>
        <v>251900.00000000003</v>
      </c>
      <c r="I86" s="244">
        <f t="shared" si="15"/>
        <v>274800</v>
      </c>
    </row>
    <row r="87" spans="1:9" x14ac:dyDescent="0.2">
      <c r="A87" s="88" t="s">
        <v>102</v>
      </c>
      <c r="B87" s="8" t="s">
        <v>100</v>
      </c>
      <c r="C87" s="67">
        <v>2</v>
      </c>
      <c r="D87" s="8" t="s">
        <v>118</v>
      </c>
      <c r="E87" s="397">
        <v>221000</v>
      </c>
      <c r="F87" s="242">
        <f t="shared" si="12"/>
        <v>227630</v>
      </c>
      <c r="G87" s="243">
        <f t="shared" si="13"/>
        <v>232050</v>
      </c>
      <c r="H87" s="243">
        <f t="shared" si="14"/>
        <v>243100.00000000003</v>
      </c>
      <c r="I87" s="244">
        <f t="shared" si="15"/>
        <v>265200</v>
      </c>
    </row>
    <row r="88" spans="1:9" x14ac:dyDescent="0.2">
      <c r="A88" s="88" t="s">
        <v>102</v>
      </c>
      <c r="B88" s="8" t="s">
        <v>100</v>
      </c>
      <c r="C88" s="67">
        <v>2</v>
      </c>
      <c r="D88" s="8" t="s">
        <v>120</v>
      </c>
      <c r="E88" s="397">
        <v>221000</v>
      </c>
      <c r="F88" s="242">
        <f t="shared" si="12"/>
        <v>227630</v>
      </c>
      <c r="G88" s="243">
        <f t="shared" si="13"/>
        <v>232050</v>
      </c>
      <c r="H88" s="243">
        <f t="shared" si="14"/>
        <v>243100.00000000003</v>
      </c>
      <c r="I88" s="244">
        <f t="shared" si="15"/>
        <v>265200</v>
      </c>
    </row>
    <row r="89" spans="1:9" x14ac:dyDescent="0.2">
      <c r="A89" s="89" t="s">
        <v>102</v>
      </c>
      <c r="B89" s="8" t="s">
        <v>100</v>
      </c>
      <c r="C89" s="67">
        <v>2</v>
      </c>
      <c r="D89" s="8" t="s">
        <v>142</v>
      </c>
      <c r="E89" s="397">
        <v>225000</v>
      </c>
      <c r="F89" s="242">
        <f t="shared" si="12"/>
        <v>231750</v>
      </c>
      <c r="G89" s="243">
        <f t="shared" si="13"/>
        <v>236250</v>
      </c>
      <c r="H89" s="243">
        <f t="shared" si="14"/>
        <v>247500.00000000003</v>
      </c>
      <c r="I89" s="244">
        <f t="shared" si="15"/>
        <v>270000</v>
      </c>
    </row>
    <row r="90" spans="1:9" x14ac:dyDescent="0.2">
      <c r="A90" s="89" t="s">
        <v>102</v>
      </c>
      <c r="B90" s="8" t="s">
        <v>100</v>
      </c>
      <c r="C90" s="67">
        <v>3</v>
      </c>
      <c r="D90" s="8" t="s">
        <v>118</v>
      </c>
      <c r="E90" s="397">
        <v>221000</v>
      </c>
      <c r="F90" s="242">
        <f t="shared" si="12"/>
        <v>227630</v>
      </c>
      <c r="G90" s="243">
        <f t="shared" si="13"/>
        <v>232050</v>
      </c>
      <c r="H90" s="243">
        <f t="shared" si="14"/>
        <v>243100.00000000003</v>
      </c>
      <c r="I90" s="244">
        <f t="shared" si="15"/>
        <v>265200</v>
      </c>
    </row>
    <row r="91" spans="1:9" x14ac:dyDescent="0.2">
      <c r="A91" s="89" t="s">
        <v>102</v>
      </c>
      <c r="B91" s="8" t="s">
        <v>100</v>
      </c>
      <c r="C91" s="67">
        <v>3</v>
      </c>
      <c r="D91" s="8" t="s">
        <v>120</v>
      </c>
      <c r="E91" s="397">
        <v>221000</v>
      </c>
      <c r="F91" s="242">
        <f t="shared" si="12"/>
        <v>227630</v>
      </c>
      <c r="G91" s="243">
        <f t="shared" si="13"/>
        <v>232050</v>
      </c>
      <c r="H91" s="243">
        <f t="shared" si="14"/>
        <v>243100.00000000003</v>
      </c>
      <c r="I91" s="244">
        <f t="shared" si="15"/>
        <v>265200</v>
      </c>
    </row>
    <row r="92" spans="1:9" x14ac:dyDescent="0.2">
      <c r="A92" s="89" t="s">
        <v>102</v>
      </c>
      <c r="B92" s="8" t="s">
        <v>100</v>
      </c>
      <c r="C92" s="67">
        <v>3</v>
      </c>
      <c r="D92" s="8" t="s">
        <v>144</v>
      </c>
      <c r="E92" s="397">
        <v>120000</v>
      </c>
      <c r="F92" s="242">
        <f t="shared" si="12"/>
        <v>123600</v>
      </c>
      <c r="G92" s="243">
        <f t="shared" si="13"/>
        <v>126000</v>
      </c>
      <c r="H92" s="243">
        <f t="shared" si="14"/>
        <v>132000</v>
      </c>
      <c r="I92" s="244">
        <f t="shared" si="15"/>
        <v>144000</v>
      </c>
    </row>
    <row r="93" spans="1:9" x14ac:dyDescent="0.2">
      <c r="A93" s="89" t="s">
        <v>102</v>
      </c>
      <c r="B93" s="8" t="s">
        <v>100</v>
      </c>
      <c r="C93" s="67">
        <v>3</v>
      </c>
      <c r="D93" s="8" t="s">
        <v>142</v>
      </c>
      <c r="E93" s="397">
        <v>221000</v>
      </c>
      <c r="F93" s="242">
        <f t="shared" si="12"/>
        <v>227630</v>
      </c>
      <c r="G93" s="243">
        <f t="shared" si="13"/>
        <v>232050</v>
      </c>
      <c r="H93" s="243">
        <f t="shared" si="14"/>
        <v>243100.00000000003</v>
      </c>
      <c r="I93" s="244">
        <f t="shared" si="15"/>
        <v>265200</v>
      </c>
    </row>
    <row r="94" spans="1:9" x14ac:dyDescent="0.2">
      <c r="A94" s="89" t="s">
        <v>102</v>
      </c>
      <c r="B94" s="8" t="s">
        <v>100</v>
      </c>
      <c r="C94" s="67">
        <v>3</v>
      </c>
      <c r="D94" s="8" t="s">
        <v>145</v>
      </c>
      <c r="E94" s="397">
        <v>221000</v>
      </c>
      <c r="F94" s="242">
        <f t="shared" si="12"/>
        <v>227630</v>
      </c>
      <c r="G94" s="243">
        <f t="shared" si="13"/>
        <v>232050</v>
      </c>
      <c r="H94" s="243">
        <f t="shared" si="14"/>
        <v>243100.00000000003</v>
      </c>
      <c r="I94" s="244">
        <f t="shared" si="15"/>
        <v>265200</v>
      </c>
    </row>
    <row r="95" spans="1:9" x14ac:dyDescent="0.2">
      <c r="A95" s="88" t="s">
        <v>102</v>
      </c>
      <c r="B95" s="8" t="s">
        <v>100</v>
      </c>
      <c r="C95" s="67">
        <v>3</v>
      </c>
      <c r="D95" s="8" t="s">
        <v>137</v>
      </c>
      <c r="E95" s="397">
        <v>221000</v>
      </c>
      <c r="F95" s="242">
        <f t="shared" si="12"/>
        <v>227630</v>
      </c>
      <c r="G95" s="243">
        <f t="shared" si="13"/>
        <v>232050</v>
      </c>
      <c r="H95" s="243">
        <f t="shared" si="14"/>
        <v>243100.00000000003</v>
      </c>
      <c r="I95" s="244">
        <f t="shared" si="15"/>
        <v>265200</v>
      </c>
    </row>
    <row r="96" spans="1:9" x14ac:dyDescent="0.2">
      <c r="A96" s="89" t="s">
        <v>102</v>
      </c>
      <c r="B96" s="8" t="s">
        <v>100</v>
      </c>
      <c r="C96" s="67">
        <v>4</v>
      </c>
      <c r="D96" s="8" t="s">
        <v>133</v>
      </c>
      <c r="E96" s="397">
        <v>120000</v>
      </c>
      <c r="F96" s="242">
        <f t="shared" si="12"/>
        <v>123600</v>
      </c>
      <c r="G96" s="243">
        <f t="shared" si="13"/>
        <v>126000</v>
      </c>
      <c r="H96" s="243">
        <f t="shared" si="14"/>
        <v>132000</v>
      </c>
      <c r="I96" s="244">
        <f t="shared" si="15"/>
        <v>144000</v>
      </c>
    </row>
    <row r="97" spans="1:9" x14ac:dyDescent="0.2">
      <c r="A97" s="89" t="s">
        <v>102</v>
      </c>
      <c r="B97" s="8" t="s">
        <v>100</v>
      </c>
      <c r="C97" s="67">
        <v>5</v>
      </c>
      <c r="D97" s="8" t="s">
        <v>142</v>
      </c>
      <c r="E97" s="397">
        <v>221000</v>
      </c>
      <c r="F97" s="242">
        <f t="shared" si="12"/>
        <v>227630</v>
      </c>
      <c r="G97" s="243">
        <f t="shared" si="13"/>
        <v>232050</v>
      </c>
      <c r="H97" s="243">
        <f t="shared" si="14"/>
        <v>243100.00000000003</v>
      </c>
      <c r="I97" s="244">
        <f t="shared" si="15"/>
        <v>265200</v>
      </c>
    </row>
    <row r="98" spans="1:9" x14ac:dyDescent="0.2">
      <c r="A98" s="88" t="s">
        <v>101</v>
      </c>
      <c r="B98" s="8" t="s">
        <v>100</v>
      </c>
      <c r="C98" s="67">
        <v>5</v>
      </c>
      <c r="D98" s="8" t="s">
        <v>137</v>
      </c>
      <c r="E98" s="397">
        <v>221000</v>
      </c>
      <c r="F98" s="242">
        <f t="shared" si="12"/>
        <v>227630</v>
      </c>
      <c r="G98" s="243">
        <f t="shared" si="13"/>
        <v>232050</v>
      </c>
      <c r="H98" s="243">
        <f t="shared" si="14"/>
        <v>243100.00000000003</v>
      </c>
      <c r="I98" s="244">
        <f t="shared" si="15"/>
        <v>265200</v>
      </c>
    </row>
    <row r="99" spans="1:9" x14ac:dyDescent="0.2">
      <c r="A99" s="88" t="s">
        <v>102</v>
      </c>
      <c r="B99" s="8" t="s">
        <v>100</v>
      </c>
      <c r="C99" s="67">
        <v>6</v>
      </c>
      <c r="D99" s="8" t="s">
        <v>142</v>
      </c>
      <c r="E99" s="397">
        <v>221000</v>
      </c>
      <c r="F99" s="242">
        <f t="shared" ref="F99" si="16">E99*1.03</f>
        <v>227630</v>
      </c>
      <c r="G99" s="243">
        <f t="shared" ref="G99" si="17">E99*1.05</f>
        <v>232050</v>
      </c>
      <c r="H99" s="243">
        <f t="shared" ref="H99" si="18">E99*1.1</f>
        <v>243100.00000000003</v>
      </c>
      <c r="I99" s="244">
        <f t="shared" ref="I99" si="19">E99*1.2</f>
        <v>265200</v>
      </c>
    </row>
    <row r="100" spans="1:9" x14ac:dyDescent="0.2">
      <c r="A100" s="88" t="s">
        <v>102</v>
      </c>
      <c r="B100" s="8" t="s">
        <v>100</v>
      </c>
      <c r="C100" s="67">
        <v>6</v>
      </c>
      <c r="D100" s="8" t="s">
        <v>263</v>
      </c>
      <c r="E100" s="397">
        <v>221000</v>
      </c>
      <c r="F100" s="242">
        <f t="shared" si="12"/>
        <v>227630</v>
      </c>
      <c r="G100" s="243">
        <f t="shared" si="13"/>
        <v>232050</v>
      </c>
      <c r="H100" s="243">
        <f t="shared" si="14"/>
        <v>243100.00000000003</v>
      </c>
      <c r="I100" s="244">
        <f t="shared" si="15"/>
        <v>265200</v>
      </c>
    </row>
    <row r="101" spans="1:9" x14ac:dyDescent="0.2">
      <c r="A101" s="88" t="s">
        <v>102</v>
      </c>
      <c r="B101" s="8" t="s">
        <v>100</v>
      </c>
      <c r="C101" s="67">
        <v>6</v>
      </c>
      <c r="D101" s="8" t="s">
        <v>137</v>
      </c>
      <c r="E101" s="397">
        <v>221000</v>
      </c>
      <c r="F101" s="242">
        <f t="shared" si="12"/>
        <v>227630</v>
      </c>
      <c r="G101" s="243">
        <f t="shared" si="13"/>
        <v>232050</v>
      </c>
      <c r="H101" s="243">
        <f t="shared" si="14"/>
        <v>243100.00000000003</v>
      </c>
      <c r="I101" s="244">
        <f t="shared" si="15"/>
        <v>265200</v>
      </c>
    </row>
    <row r="102" spans="1:9" ht="13.5" thickBot="1" x14ac:dyDescent="0.25">
      <c r="A102" s="90" t="s">
        <v>101</v>
      </c>
      <c r="B102" s="12" t="s">
        <v>100</v>
      </c>
      <c r="C102" s="69">
        <v>6</v>
      </c>
      <c r="D102" s="12" t="s">
        <v>137</v>
      </c>
      <c r="E102" s="397">
        <v>221000</v>
      </c>
      <c r="F102" s="255">
        <f t="shared" si="12"/>
        <v>227630</v>
      </c>
      <c r="G102" s="256">
        <f t="shared" si="13"/>
        <v>232050</v>
      </c>
      <c r="H102" s="256">
        <f t="shared" si="14"/>
        <v>243100.00000000003</v>
      </c>
      <c r="I102" s="257">
        <f t="shared" si="15"/>
        <v>265200</v>
      </c>
    </row>
    <row r="103" spans="1:9" ht="13.5" thickBot="1" x14ac:dyDescent="0.25">
      <c r="A103" s="225" t="s">
        <v>102</v>
      </c>
      <c r="B103" s="11" t="s">
        <v>146</v>
      </c>
      <c r="C103" s="205">
        <v>1.5</v>
      </c>
      <c r="D103" s="11" t="s">
        <v>142</v>
      </c>
      <c r="E103" s="398">
        <v>235000</v>
      </c>
      <c r="F103" s="258">
        <f t="shared" si="12"/>
        <v>242050</v>
      </c>
      <c r="G103" s="259">
        <f t="shared" si="13"/>
        <v>246750</v>
      </c>
      <c r="H103" s="259">
        <f t="shared" si="14"/>
        <v>258500.00000000003</v>
      </c>
      <c r="I103" s="260">
        <f t="shared" si="15"/>
        <v>282000</v>
      </c>
    </row>
    <row r="104" spans="1:9" x14ac:dyDescent="0.2">
      <c r="A104" s="89" t="s">
        <v>102</v>
      </c>
      <c r="B104" s="7" t="s">
        <v>147</v>
      </c>
      <c r="C104" s="71">
        <v>0.5</v>
      </c>
      <c r="D104" s="7" t="s">
        <v>120</v>
      </c>
      <c r="E104" s="399">
        <v>225000</v>
      </c>
      <c r="F104" s="246">
        <f t="shared" si="12"/>
        <v>231750</v>
      </c>
      <c r="G104" s="247">
        <f t="shared" si="13"/>
        <v>236250</v>
      </c>
      <c r="H104" s="247">
        <f t="shared" si="14"/>
        <v>247500.00000000003</v>
      </c>
      <c r="I104" s="248">
        <f t="shared" si="15"/>
        <v>270000</v>
      </c>
    </row>
    <row r="105" spans="1:9" x14ac:dyDescent="0.2">
      <c r="A105" s="89" t="s">
        <v>102</v>
      </c>
      <c r="B105" s="7" t="s">
        <v>130</v>
      </c>
      <c r="C105" s="71">
        <v>0.5</v>
      </c>
      <c r="D105" s="7" t="s">
        <v>264</v>
      </c>
      <c r="E105" s="397">
        <v>229000</v>
      </c>
      <c r="F105" s="242">
        <f t="shared" si="12"/>
        <v>235870</v>
      </c>
      <c r="G105" s="243">
        <f t="shared" si="13"/>
        <v>240450</v>
      </c>
      <c r="H105" s="243">
        <f t="shared" si="14"/>
        <v>251900.00000000003</v>
      </c>
      <c r="I105" s="244">
        <f t="shared" si="15"/>
        <v>274800</v>
      </c>
    </row>
    <row r="106" spans="1:9" x14ac:dyDescent="0.2">
      <c r="A106" s="89" t="s">
        <v>102</v>
      </c>
      <c r="B106" s="7" t="s">
        <v>130</v>
      </c>
      <c r="C106" s="71">
        <v>0.5</v>
      </c>
      <c r="D106" s="7" t="s">
        <v>118</v>
      </c>
      <c r="E106" s="397">
        <v>239000</v>
      </c>
      <c r="F106" s="242">
        <f t="shared" si="12"/>
        <v>246170</v>
      </c>
      <c r="G106" s="243">
        <f t="shared" si="13"/>
        <v>250950</v>
      </c>
      <c r="H106" s="243">
        <f t="shared" si="14"/>
        <v>262900</v>
      </c>
      <c r="I106" s="244">
        <f t="shared" si="15"/>
        <v>286800</v>
      </c>
    </row>
    <row r="107" spans="1:9" x14ac:dyDescent="0.2">
      <c r="A107" s="89" t="s">
        <v>102</v>
      </c>
      <c r="B107" s="7" t="s">
        <v>130</v>
      </c>
      <c r="C107" s="71">
        <v>0.5</v>
      </c>
      <c r="D107" s="7" t="s">
        <v>120</v>
      </c>
      <c r="E107" s="397">
        <v>239000</v>
      </c>
      <c r="F107" s="242">
        <f t="shared" si="12"/>
        <v>246170</v>
      </c>
      <c r="G107" s="243">
        <f t="shared" si="13"/>
        <v>250950</v>
      </c>
      <c r="H107" s="243">
        <f t="shared" si="14"/>
        <v>262900</v>
      </c>
      <c r="I107" s="244">
        <f t="shared" si="15"/>
        <v>286800</v>
      </c>
    </row>
    <row r="108" spans="1:9" x14ac:dyDescent="0.2">
      <c r="A108" s="89" t="s">
        <v>102</v>
      </c>
      <c r="B108" s="7" t="s">
        <v>147</v>
      </c>
      <c r="C108" s="67">
        <v>0.6</v>
      </c>
      <c r="D108" s="8" t="s">
        <v>118</v>
      </c>
      <c r="E108" s="397">
        <v>225000</v>
      </c>
      <c r="F108" s="242">
        <f t="shared" si="12"/>
        <v>231750</v>
      </c>
      <c r="G108" s="243">
        <f t="shared" si="13"/>
        <v>236250</v>
      </c>
      <c r="H108" s="243">
        <f t="shared" si="14"/>
        <v>247500.00000000003</v>
      </c>
      <c r="I108" s="244">
        <f t="shared" si="15"/>
        <v>270000</v>
      </c>
    </row>
    <row r="109" spans="1:9" x14ac:dyDescent="0.2">
      <c r="A109" s="89" t="s">
        <v>102</v>
      </c>
      <c r="B109" s="7" t="s">
        <v>147</v>
      </c>
      <c r="C109" s="67">
        <v>0.6</v>
      </c>
      <c r="D109" s="8" t="s">
        <v>120</v>
      </c>
      <c r="E109" s="397">
        <v>225000</v>
      </c>
      <c r="F109" s="242">
        <f t="shared" si="12"/>
        <v>231750</v>
      </c>
      <c r="G109" s="243">
        <f t="shared" si="13"/>
        <v>236250</v>
      </c>
      <c r="H109" s="243">
        <f t="shared" si="14"/>
        <v>247500.00000000003</v>
      </c>
      <c r="I109" s="244">
        <f t="shared" si="15"/>
        <v>270000</v>
      </c>
    </row>
    <row r="110" spans="1:9" x14ac:dyDescent="0.2">
      <c r="A110" s="89" t="s">
        <v>102</v>
      </c>
      <c r="B110" s="7" t="s">
        <v>147</v>
      </c>
      <c r="C110" s="67">
        <v>0.7</v>
      </c>
      <c r="D110" s="8" t="s">
        <v>118</v>
      </c>
      <c r="E110" s="397">
        <v>224000</v>
      </c>
      <c r="F110" s="242">
        <f t="shared" si="12"/>
        <v>230720</v>
      </c>
      <c r="G110" s="243">
        <f t="shared" si="13"/>
        <v>235200</v>
      </c>
      <c r="H110" s="243">
        <f t="shared" si="14"/>
        <v>246400.00000000003</v>
      </c>
      <c r="I110" s="244">
        <f t="shared" si="15"/>
        <v>268800</v>
      </c>
    </row>
    <row r="111" spans="1:9" x14ac:dyDescent="0.2">
      <c r="A111" s="89" t="s">
        <v>102</v>
      </c>
      <c r="B111" s="7" t="s">
        <v>147</v>
      </c>
      <c r="C111" s="67">
        <v>0.7</v>
      </c>
      <c r="D111" s="8" t="s">
        <v>120</v>
      </c>
      <c r="E111" s="397">
        <v>224000</v>
      </c>
      <c r="F111" s="242">
        <f t="shared" si="12"/>
        <v>230720</v>
      </c>
      <c r="G111" s="243">
        <f t="shared" si="13"/>
        <v>235200</v>
      </c>
      <c r="H111" s="243">
        <f t="shared" si="14"/>
        <v>246400.00000000003</v>
      </c>
      <c r="I111" s="244">
        <f t="shared" si="15"/>
        <v>268800</v>
      </c>
    </row>
    <row r="112" spans="1:9" x14ac:dyDescent="0.2">
      <c r="A112" s="89" t="s">
        <v>102</v>
      </c>
      <c r="B112" s="8" t="s">
        <v>130</v>
      </c>
      <c r="C112" s="67">
        <v>0.7</v>
      </c>
      <c r="D112" s="8" t="s">
        <v>120</v>
      </c>
      <c r="E112" s="397">
        <v>235000</v>
      </c>
      <c r="F112" s="242">
        <f t="shared" si="12"/>
        <v>242050</v>
      </c>
      <c r="G112" s="243">
        <f t="shared" si="13"/>
        <v>246750</v>
      </c>
      <c r="H112" s="243">
        <f t="shared" si="14"/>
        <v>258500.00000000003</v>
      </c>
      <c r="I112" s="244">
        <f t="shared" si="15"/>
        <v>282000</v>
      </c>
    </row>
    <row r="113" spans="1:9" x14ac:dyDescent="0.2">
      <c r="A113" s="89" t="s">
        <v>102</v>
      </c>
      <c r="B113" s="8" t="s">
        <v>130</v>
      </c>
      <c r="C113" s="67">
        <v>0.8</v>
      </c>
      <c r="D113" s="8" t="s">
        <v>148</v>
      </c>
      <c r="E113" s="397">
        <v>120000</v>
      </c>
      <c r="F113" s="242">
        <f t="shared" si="12"/>
        <v>123600</v>
      </c>
      <c r="G113" s="243">
        <f t="shared" si="13"/>
        <v>126000</v>
      </c>
      <c r="H113" s="243">
        <f t="shared" si="14"/>
        <v>132000</v>
      </c>
      <c r="I113" s="244">
        <f t="shared" si="15"/>
        <v>144000</v>
      </c>
    </row>
    <row r="114" spans="1:9" x14ac:dyDescent="0.2">
      <c r="A114" s="89" t="s">
        <v>102</v>
      </c>
      <c r="B114" s="8" t="s">
        <v>147</v>
      </c>
      <c r="C114" s="67">
        <v>0.8</v>
      </c>
      <c r="D114" s="8" t="s">
        <v>118</v>
      </c>
      <c r="E114" s="397">
        <v>222000</v>
      </c>
      <c r="F114" s="242">
        <f t="shared" si="12"/>
        <v>228660</v>
      </c>
      <c r="G114" s="243">
        <f t="shared" si="13"/>
        <v>233100</v>
      </c>
      <c r="H114" s="243">
        <f t="shared" si="14"/>
        <v>244200.00000000003</v>
      </c>
      <c r="I114" s="244">
        <f t="shared" si="15"/>
        <v>266400</v>
      </c>
    </row>
    <row r="115" spans="1:9" x14ac:dyDescent="0.2">
      <c r="A115" s="89" t="s">
        <v>102</v>
      </c>
      <c r="B115" s="8" t="s">
        <v>130</v>
      </c>
      <c r="C115" s="67">
        <v>0.8</v>
      </c>
      <c r="D115" s="8" t="s">
        <v>118</v>
      </c>
      <c r="E115" s="397">
        <v>234000</v>
      </c>
      <c r="F115" s="242">
        <f t="shared" si="12"/>
        <v>241020</v>
      </c>
      <c r="G115" s="243">
        <f t="shared" si="13"/>
        <v>245700</v>
      </c>
      <c r="H115" s="243">
        <f t="shared" si="14"/>
        <v>257400.00000000003</v>
      </c>
      <c r="I115" s="244">
        <f t="shared" si="15"/>
        <v>280800</v>
      </c>
    </row>
    <row r="116" spans="1:9" x14ac:dyDescent="0.2">
      <c r="A116" s="89" t="s">
        <v>102</v>
      </c>
      <c r="B116" s="8" t="s">
        <v>130</v>
      </c>
      <c r="C116" s="67">
        <v>0.8</v>
      </c>
      <c r="D116" s="8" t="s">
        <v>120</v>
      </c>
      <c r="E116" s="397">
        <v>234000</v>
      </c>
      <c r="F116" s="242">
        <f t="shared" si="12"/>
        <v>241020</v>
      </c>
      <c r="G116" s="243">
        <f t="shared" si="13"/>
        <v>245700</v>
      </c>
      <c r="H116" s="243">
        <f t="shared" si="14"/>
        <v>257400.00000000003</v>
      </c>
      <c r="I116" s="244">
        <f t="shared" si="15"/>
        <v>280800</v>
      </c>
    </row>
    <row r="117" spans="1:9" x14ac:dyDescent="0.2">
      <c r="A117" s="89" t="s">
        <v>102</v>
      </c>
      <c r="B117" s="8" t="s">
        <v>130</v>
      </c>
      <c r="C117" s="67">
        <v>1</v>
      </c>
      <c r="D117" s="8" t="s">
        <v>118</v>
      </c>
      <c r="E117" s="397">
        <v>232000</v>
      </c>
      <c r="F117" s="242">
        <f t="shared" si="12"/>
        <v>238960</v>
      </c>
      <c r="G117" s="243">
        <f t="shared" si="13"/>
        <v>243600</v>
      </c>
      <c r="H117" s="243">
        <f t="shared" si="14"/>
        <v>255200.00000000003</v>
      </c>
      <c r="I117" s="244">
        <f t="shared" si="15"/>
        <v>278400</v>
      </c>
    </row>
    <row r="118" spans="1:9" x14ac:dyDescent="0.2">
      <c r="A118" s="89" t="s">
        <v>102</v>
      </c>
      <c r="B118" s="8" t="s">
        <v>147</v>
      </c>
      <c r="C118" s="67">
        <v>1</v>
      </c>
      <c r="D118" s="8" t="s">
        <v>128</v>
      </c>
      <c r="E118" s="397">
        <v>125000</v>
      </c>
      <c r="F118" s="242">
        <f t="shared" si="12"/>
        <v>128750</v>
      </c>
      <c r="G118" s="243">
        <f t="shared" si="13"/>
        <v>131250</v>
      </c>
      <c r="H118" s="243">
        <f t="shared" si="14"/>
        <v>137500</v>
      </c>
      <c r="I118" s="244">
        <f t="shared" si="15"/>
        <v>150000</v>
      </c>
    </row>
    <row r="119" spans="1:9" x14ac:dyDescent="0.2">
      <c r="A119" s="89" t="s">
        <v>102</v>
      </c>
      <c r="B119" s="8" t="s">
        <v>130</v>
      </c>
      <c r="C119" s="67">
        <v>1</v>
      </c>
      <c r="D119" s="8" t="s">
        <v>120</v>
      </c>
      <c r="E119" s="397">
        <v>232000</v>
      </c>
      <c r="F119" s="242">
        <f t="shared" si="12"/>
        <v>238960</v>
      </c>
      <c r="G119" s="243">
        <f t="shared" si="13"/>
        <v>243600</v>
      </c>
      <c r="H119" s="243">
        <f t="shared" si="14"/>
        <v>255200.00000000003</v>
      </c>
      <c r="I119" s="244">
        <f t="shared" si="15"/>
        <v>278400</v>
      </c>
    </row>
    <row r="120" spans="1:9" x14ac:dyDescent="0.2">
      <c r="A120" s="89" t="s">
        <v>102</v>
      </c>
      <c r="B120" s="8" t="s">
        <v>130</v>
      </c>
      <c r="C120" s="69">
        <v>1.2</v>
      </c>
      <c r="D120" s="12" t="s">
        <v>120</v>
      </c>
      <c r="E120" s="397">
        <v>231000</v>
      </c>
      <c r="F120" s="242">
        <f t="shared" si="12"/>
        <v>237930</v>
      </c>
      <c r="G120" s="243">
        <f t="shared" si="13"/>
        <v>242550</v>
      </c>
      <c r="H120" s="243">
        <f t="shared" si="14"/>
        <v>254100.00000000003</v>
      </c>
      <c r="I120" s="244">
        <f t="shared" si="15"/>
        <v>277200</v>
      </c>
    </row>
    <row r="121" spans="1:9" x14ac:dyDescent="0.2">
      <c r="A121" s="89" t="s">
        <v>102</v>
      </c>
      <c r="B121" s="12" t="s">
        <v>147</v>
      </c>
      <c r="C121" s="69">
        <v>1.5</v>
      </c>
      <c r="D121" s="12" t="s">
        <v>120</v>
      </c>
      <c r="E121" s="397">
        <v>229000</v>
      </c>
      <c r="F121" s="242">
        <f t="shared" si="12"/>
        <v>235870</v>
      </c>
      <c r="G121" s="243">
        <f t="shared" si="13"/>
        <v>240450</v>
      </c>
      <c r="H121" s="243">
        <f t="shared" si="14"/>
        <v>251900.00000000003</v>
      </c>
      <c r="I121" s="244">
        <f t="shared" si="15"/>
        <v>274800</v>
      </c>
    </row>
    <row r="122" spans="1:9" ht="13.5" thickBot="1" x14ac:dyDescent="0.25">
      <c r="A122" s="89" t="s">
        <v>102</v>
      </c>
      <c r="B122" s="12" t="s">
        <v>130</v>
      </c>
      <c r="C122" s="69">
        <v>1.5</v>
      </c>
      <c r="D122" s="12" t="s">
        <v>120</v>
      </c>
      <c r="E122" s="397">
        <v>230000</v>
      </c>
      <c r="F122" s="255">
        <f t="shared" si="12"/>
        <v>236900</v>
      </c>
      <c r="G122" s="256">
        <f t="shared" si="13"/>
        <v>241500</v>
      </c>
      <c r="H122" s="256">
        <f t="shared" si="14"/>
        <v>253000.00000000003</v>
      </c>
      <c r="I122" s="257">
        <f t="shared" si="15"/>
        <v>276000</v>
      </c>
    </row>
    <row r="123" spans="1:9" x14ac:dyDescent="0.2">
      <c r="A123" s="87" t="s">
        <v>102</v>
      </c>
      <c r="B123" s="5" t="s">
        <v>149</v>
      </c>
      <c r="C123" s="72">
        <v>0.8</v>
      </c>
      <c r="D123" s="5" t="s">
        <v>120</v>
      </c>
      <c r="E123" s="397">
        <v>235000</v>
      </c>
      <c r="F123" s="249">
        <f t="shared" si="12"/>
        <v>242050</v>
      </c>
      <c r="G123" s="250">
        <f t="shared" si="13"/>
        <v>246750</v>
      </c>
      <c r="H123" s="250">
        <f t="shared" si="14"/>
        <v>258500.00000000003</v>
      </c>
      <c r="I123" s="251">
        <f t="shared" si="15"/>
        <v>282000</v>
      </c>
    </row>
    <row r="124" spans="1:9" x14ac:dyDescent="0.2">
      <c r="A124" s="89" t="s">
        <v>102</v>
      </c>
      <c r="B124" s="8" t="s">
        <v>150</v>
      </c>
      <c r="C124" s="67">
        <v>0.8</v>
      </c>
      <c r="D124" s="8" t="s">
        <v>120</v>
      </c>
      <c r="E124" s="397">
        <v>235000</v>
      </c>
      <c r="F124" s="242">
        <f t="shared" si="12"/>
        <v>242050</v>
      </c>
      <c r="G124" s="243">
        <f t="shared" si="13"/>
        <v>246750</v>
      </c>
      <c r="H124" s="243">
        <f t="shared" si="14"/>
        <v>258500.00000000003</v>
      </c>
      <c r="I124" s="244">
        <f t="shared" si="15"/>
        <v>282000</v>
      </c>
    </row>
    <row r="125" spans="1:9" x14ac:dyDescent="0.2">
      <c r="A125" s="89" t="s">
        <v>102</v>
      </c>
      <c r="B125" s="8" t="s">
        <v>105</v>
      </c>
      <c r="C125" s="67">
        <v>0.8</v>
      </c>
      <c r="D125" s="8" t="s">
        <v>120</v>
      </c>
      <c r="E125" s="397">
        <v>235000</v>
      </c>
      <c r="F125" s="242">
        <f t="shared" si="12"/>
        <v>242050</v>
      </c>
      <c r="G125" s="243">
        <f t="shared" si="13"/>
        <v>246750</v>
      </c>
      <c r="H125" s="243">
        <f t="shared" si="14"/>
        <v>258500.00000000003</v>
      </c>
      <c r="I125" s="244">
        <f t="shared" si="15"/>
        <v>282000</v>
      </c>
    </row>
    <row r="126" spans="1:9" x14ac:dyDescent="0.2">
      <c r="A126" s="89" t="s">
        <v>102</v>
      </c>
      <c r="B126" s="8" t="s">
        <v>149</v>
      </c>
      <c r="C126" s="67">
        <v>0.8</v>
      </c>
      <c r="D126" s="8" t="s">
        <v>142</v>
      </c>
      <c r="E126" s="397">
        <v>239000</v>
      </c>
      <c r="F126" s="242">
        <f t="shared" si="12"/>
        <v>246170</v>
      </c>
      <c r="G126" s="243">
        <f t="shared" si="13"/>
        <v>250950</v>
      </c>
      <c r="H126" s="243">
        <f t="shared" si="14"/>
        <v>262900</v>
      </c>
      <c r="I126" s="244">
        <f t="shared" si="15"/>
        <v>286800</v>
      </c>
    </row>
    <row r="127" spans="1:9" x14ac:dyDescent="0.2">
      <c r="A127" s="89" t="s">
        <v>102</v>
      </c>
      <c r="B127" s="8" t="s">
        <v>149</v>
      </c>
      <c r="C127" s="67">
        <v>1</v>
      </c>
      <c r="D127" s="8" t="s">
        <v>118</v>
      </c>
      <c r="E127" s="397">
        <v>233000</v>
      </c>
      <c r="F127" s="242">
        <f t="shared" si="12"/>
        <v>239990</v>
      </c>
      <c r="G127" s="243">
        <f t="shared" si="13"/>
        <v>244650</v>
      </c>
      <c r="H127" s="243">
        <f t="shared" si="14"/>
        <v>256300.00000000003</v>
      </c>
      <c r="I127" s="244">
        <f t="shared" si="15"/>
        <v>279600</v>
      </c>
    </row>
    <row r="128" spans="1:9" x14ac:dyDescent="0.2">
      <c r="A128" s="89" t="s">
        <v>102</v>
      </c>
      <c r="B128" s="8" t="s">
        <v>149</v>
      </c>
      <c r="C128" s="67">
        <v>1</v>
      </c>
      <c r="D128" s="8" t="s">
        <v>120</v>
      </c>
      <c r="E128" s="397">
        <v>233000</v>
      </c>
      <c r="F128" s="242">
        <f t="shared" si="12"/>
        <v>239990</v>
      </c>
      <c r="G128" s="243">
        <f t="shared" si="13"/>
        <v>244650</v>
      </c>
      <c r="H128" s="243">
        <f t="shared" si="14"/>
        <v>256300.00000000003</v>
      </c>
      <c r="I128" s="244">
        <f t="shared" si="15"/>
        <v>279600</v>
      </c>
    </row>
    <row r="129" spans="1:9" x14ac:dyDescent="0.2">
      <c r="A129" s="89" t="s">
        <v>102</v>
      </c>
      <c r="B129" s="8" t="s">
        <v>149</v>
      </c>
      <c r="C129" s="67">
        <v>1</v>
      </c>
      <c r="D129" s="8" t="s">
        <v>142</v>
      </c>
      <c r="E129" s="397">
        <v>238000</v>
      </c>
      <c r="F129" s="242">
        <f t="shared" si="12"/>
        <v>245140</v>
      </c>
      <c r="G129" s="243">
        <f t="shared" si="13"/>
        <v>249900</v>
      </c>
      <c r="H129" s="243">
        <f t="shared" si="14"/>
        <v>261800.00000000003</v>
      </c>
      <c r="I129" s="244">
        <f t="shared" si="15"/>
        <v>285600</v>
      </c>
    </row>
    <row r="130" spans="1:9" x14ac:dyDescent="0.2">
      <c r="A130" s="89" t="s">
        <v>102</v>
      </c>
      <c r="B130" s="8" t="s">
        <v>149</v>
      </c>
      <c r="C130" s="67">
        <v>1</v>
      </c>
      <c r="D130" s="8" t="s">
        <v>135</v>
      </c>
      <c r="E130" s="397">
        <v>120000</v>
      </c>
      <c r="F130" s="242">
        <f t="shared" si="12"/>
        <v>123600</v>
      </c>
      <c r="G130" s="243">
        <f t="shared" si="13"/>
        <v>126000</v>
      </c>
      <c r="H130" s="243">
        <f t="shared" si="14"/>
        <v>132000</v>
      </c>
      <c r="I130" s="244">
        <f t="shared" si="15"/>
        <v>144000</v>
      </c>
    </row>
    <row r="131" spans="1:9" ht="13.5" customHeight="1" x14ac:dyDescent="0.2">
      <c r="A131" s="89" t="s">
        <v>102</v>
      </c>
      <c r="B131" s="8" t="s">
        <v>149</v>
      </c>
      <c r="C131" s="67">
        <v>1.5</v>
      </c>
      <c r="D131" s="8" t="s">
        <v>119</v>
      </c>
      <c r="E131" s="397">
        <v>120000</v>
      </c>
      <c r="F131" s="242">
        <f t="shared" si="12"/>
        <v>123600</v>
      </c>
      <c r="G131" s="243">
        <f t="shared" si="13"/>
        <v>126000</v>
      </c>
      <c r="H131" s="243">
        <f t="shared" si="14"/>
        <v>132000</v>
      </c>
      <c r="I131" s="244">
        <f t="shared" si="15"/>
        <v>144000</v>
      </c>
    </row>
    <row r="132" spans="1:9" x14ac:dyDescent="0.2">
      <c r="A132" s="89" t="s">
        <v>102</v>
      </c>
      <c r="B132" s="8" t="s">
        <v>149</v>
      </c>
      <c r="C132" s="67">
        <v>1.5</v>
      </c>
      <c r="D132" s="8" t="s">
        <v>120</v>
      </c>
      <c r="E132" s="397">
        <v>232000</v>
      </c>
      <c r="F132" s="242">
        <f t="shared" si="12"/>
        <v>238960</v>
      </c>
      <c r="G132" s="243">
        <f t="shared" si="13"/>
        <v>243600</v>
      </c>
      <c r="H132" s="243">
        <f t="shared" si="14"/>
        <v>255200.00000000003</v>
      </c>
      <c r="I132" s="244">
        <f t="shared" si="15"/>
        <v>278400</v>
      </c>
    </row>
    <row r="133" spans="1:9" x14ac:dyDescent="0.2">
      <c r="A133" s="89" t="s">
        <v>102</v>
      </c>
      <c r="B133" s="8" t="s">
        <v>149</v>
      </c>
      <c r="C133" s="67">
        <v>1.5</v>
      </c>
      <c r="D133" s="8" t="s">
        <v>142</v>
      </c>
      <c r="E133" s="397">
        <v>237000</v>
      </c>
      <c r="F133" s="242">
        <f t="shared" si="12"/>
        <v>244110</v>
      </c>
      <c r="G133" s="243">
        <f t="shared" si="13"/>
        <v>248850</v>
      </c>
      <c r="H133" s="243">
        <f t="shared" si="14"/>
        <v>260700.00000000003</v>
      </c>
      <c r="I133" s="244">
        <f t="shared" si="15"/>
        <v>284400</v>
      </c>
    </row>
    <row r="134" spans="1:9" x14ac:dyDescent="0.2">
      <c r="A134" s="89" t="s">
        <v>102</v>
      </c>
      <c r="B134" s="8" t="s">
        <v>151</v>
      </c>
      <c r="C134" s="67">
        <v>1.5</v>
      </c>
      <c r="D134" s="8" t="s">
        <v>142</v>
      </c>
      <c r="E134" s="397">
        <v>237000</v>
      </c>
      <c r="F134" s="242">
        <f t="shared" si="12"/>
        <v>244110</v>
      </c>
      <c r="G134" s="243">
        <f t="shared" si="13"/>
        <v>248850</v>
      </c>
      <c r="H134" s="243">
        <f t="shared" si="14"/>
        <v>260700.00000000003</v>
      </c>
      <c r="I134" s="244">
        <f t="shared" si="15"/>
        <v>284400</v>
      </c>
    </row>
    <row r="135" spans="1:9" x14ac:dyDescent="0.2">
      <c r="A135" s="89" t="s">
        <v>102</v>
      </c>
      <c r="B135" s="8" t="s">
        <v>149</v>
      </c>
      <c r="C135" s="67">
        <v>2</v>
      </c>
      <c r="D135" s="8" t="s">
        <v>120</v>
      </c>
      <c r="E135" s="397">
        <v>231000</v>
      </c>
      <c r="F135" s="242">
        <f t="shared" si="12"/>
        <v>237930</v>
      </c>
      <c r="G135" s="243">
        <f t="shared" si="13"/>
        <v>242550</v>
      </c>
      <c r="H135" s="243">
        <f t="shared" si="14"/>
        <v>254100.00000000003</v>
      </c>
      <c r="I135" s="244">
        <f t="shared" si="15"/>
        <v>277200</v>
      </c>
    </row>
    <row r="136" spans="1:9" ht="13.5" thickBot="1" x14ac:dyDescent="0.25">
      <c r="A136" s="90" t="s">
        <v>102</v>
      </c>
      <c r="B136" s="12" t="s">
        <v>149</v>
      </c>
      <c r="C136" s="69">
        <v>2</v>
      </c>
      <c r="D136" s="12" t="s">
        <v>142</v>
      </c>
      <c r="E136" s="397">
        <v>239000</v>
      </c>
      <c r="F136" s="252">
        <f t="shared" si="12"/>
        <v>246170</v>
      </c>
      <c r="G136" s="253">
        <f t="shared" si="13"/>
        <v>250950</v>
      </c>
      <c r="H136" s="253">
        <f t="shared" si="14"/>
        <v>262900</v>
      </c>
      <c r="I136" s="254">
        <f t="shared" si="15"/>
        <v>286800</v>
      </c>
    </row>
    <row r="137" spans="1:9" x14ac:dyDescent="0.2">
      <c r="A137" s="87" t="s">
        <v>102</v>
      </c>
      <c r="B137" s="5" t="s">
        <v>123</v>
      </c>
      <c r="C137" s="72">
        <v>3</v>
      </c>
      <c r="D137" s="5" t="s">
        <v>142</v>
      </c>
      <c r="E137" s="396">
        <v>219000</v>
      </c>
      <c r="F137" s="246">
        <f t="shared" si="12"/>
        <v>225570</v>
      </c>
      <c r="G137" s="247">
        <f t="shared" si="13"/>
        <v>229950</v>
      </c>
      <c r="H137" s="247">
        <f t="shared" si="14"/>
        <v>240900.00000000003</v>
      </c>
      <c r="I137" s="248">
        <f t="shared" si="15"/>
        <v>262800</v>
      </c>
    </row>
    <row r="138" spans="1:9" x14ac:dyDescent="0.2">
      <c r="A138" s="89" t="s">
        <v>102</v>
      </c>
      <c r="B138" s="8" t="s">
        <v>123</v>
      </c>
      <c r="C138" s="67">
        <v>5</v>
      </c>
      <c r="D138" s="7" t="s">
        <v>118</v>
      </c>
      <c r="E138" s="397">
        <v>219000</v>
      </c>
      <c r="F138" s="242">
        <f t="shared" ref="F138:F202" si="20">E138*1.03</f>
        <v>225570</v>
      </c>
      <c r="G138" s="243">
        <f t="shared" ref="G138:G202" si="21">E138*1.05</f>
        <v>229950</v>
      </c>
      <c r="H138" s="243">
        <f t="shared" ref="H138:H202" si="22">E138*1.1</f>
        <v>240900.00000000003</v>
      </c>
      <c r="I138" s="244">
        <f t="shared" ref="I138:I202" si="23">E138*1.2</f>
        <v>262800</v>
      </c>
    </row>
    <row r="139" spans="1:9" x14ac:dyDescent="0.2">
      <c r="A139" s="89" t="s">
        <v>102</v>
      </c>
      <c r="B139" s="8" t="s">
        <v>123</v>
      </c>
      <c r="C139" s="67">
        <v>6</v>
      </c>
      <c r="D139" s="8" t="s">
        <v>142</v>
      </c>
      <c r="E139" s="397">
        <v>219000</v>
      </c>
      <c r="F139" s="242">
        <f t="shared" si="20"/>
        <v>225570</v>
      </c>
      <c r="G139" s="243">
        <f t="shared" si="21"/>
        <v>229950</v>
      </c>
      <c r="H139" s="243">
        <f t="shared" si="22"/>
        <v>240900.00000000003</v>
      </c>
      <c r="I139" s="244">
        <f t="shared" si="23"/>
        <v>262800</v>
      </c>
    </row>
    <row r="140" spans="1:9" x14ac:dyDescent="0.2">
      <c r="A140" s="89" t="s">
        <v>102</v>
      </c>
      <c r="B140" s="8" t="s">
        <v>123</v>
      </c>
      <c r="C140" s="67">
        <v>6</v>
      </c>
      <c r="D140" s="8" t="s">
        <v>137</v>
      </c>
      <c r="E140" s="397">
        <v>219000</v>
      </c>
      <c r="F140" s="242">
        <f t="shared" si="20"/>
        <v>225570</v>
      </c>
      <c r="G140" s="243">
        <f t="shared" si="21"/>
        <v>229950</v>
      </c>
      <c r="H140" s="243">
        <f t="shared" si="22"/>
        <v>240900.00000000003</v>
      </c>
      <c r="I140" s="244">
        <f t="shared" si="23"/>
        <v>262800</v>
      </c>
    </row>
    <row r="141" spans="1:9" x14ac:dyDescent="0.2">
      <c r="A141" s="89" t="s">
        <v>102</v>
      </c>
      <c r="B141" s="8" t="s">
        <v>123</v>
      </c>
      <c r="C141" s="67">
        <v>10</v>
      </c>
      <c r="D141" s="8" t="s">
        <v>137</v>
      </c>
      <c r="E141" s="397">
        <v>225000</v>
      </c>
      <c r="F141" s="242">
        <f t="shared" si="20"/>
        <v>231750</v>
      </c>
      <c r="G141" s="243">
        <f t="shared" si="21"/>
        <v>236250</v>
      </c>
      <c r="H141" s="243">
        <f t="shared" si="22"/>
        <v>247500.00000000003</v>
      </c>
      <c r="I141" s="244">
        <f t="shared" si="23"/>
        <v>270000</v>
      </c>
    </row>
    <row r="142" spans="1:9" x14ac:dyDescent="0.2">
      <c r="A142" s="89" t="s">
        <v>102</v>
      </c>
      <c r="B142" s="8" t="s">
        <v>123</v>
      </c>
      <c r="C142" s="67">
        <v>12</v>
      </c>
      <c r="D142" s="8" t="s">
        <v>137</v>
      </c>
      <c r="E142" s="397">
        <v>225000</v>
      </c>
      <c r="F142" s="242">
        <f t="shared" ref="F142" si="24">E142*1.03</f>
        <v>231750</v>
      </c>
      <c r="G142" s="243">
        <f t="shared" ref="G142" si="25">E142*1.05</f>
        <v>236250</v>
      </c>
      <c r="H142" s="243">
        <f t="shared" ref="H142" si="26">E142*1.1</f>
        <v>247500.00000000003</v>
      </c>
      <c r="I142" s="244">
        <f t="shared" ref="I142" si="27">E142*1.2</f>
        <v>270000</v>
      </c>
    </row>
    <row r="143" spans="1:9" x14ac:dyDescent="0.2">
      <c r="A143" s="89" t="s">
        <v>102</v>
      </c>
      <c r="B143" s="8" t="s">
        <v>123</v>
      </c>
      <c r="C143" s="67">
        <v>16</v>
      </c>
      <c r="D143" s="8" t="s">
        <v>142</v>
      </c>
      <c r="E143" s="397">
        <v>225000</v>
      </c>
      <c r="F143" s="242">
        <f t="shared" si="20"/>
        <v>231750</v>
      </c>
      <c r="G143" s="243">
        <f t="shared" si="21"/>
        <v>236250</v>
      </c>
      <c r="H143" s="243">
        <f t="shared" si="22"/>
        <v>247500.00000000003</v>
      </c>
      <c r="I143" s="244">
        <f t="shared" si="23"/>
        <v>270000</v>
      </c>
    </row>
    <row r="144" spans="1:9" x14ac:dyDescent="0.2">
      <c r="A144" s="89" t="s">
        <v>102</v>
      </c>
      <c r="B144" s="8" t="s">
        <v>123</v>
      </c>
      <c r="C144" s="67">
        <v>20</v>
      </c>
      <c r="D144" s="8" t="s">
        <v>142</v>
      </c>
      <c r="E144" s="397">
        <v>225000</v>
      </c>
      <c r="F144" s="255">
        <f t="shared" si="20"/>
        <v>231750</v>
      </c>
      <c r="G144" s="256">
        <f t="shared" si="21"/>
        <v>236250</v>
      </c>
      <c r="H144" s="256">
        <f t="shared" si="22"/>
        <v>247500.00000000003</v>
      </c>
      <c r="I144" s="257">
        <f t="shared" si="23"/>
        <v>270000</v>
      </c>
    </row>
    <row r="145" spans="1:9" ht="13.5" thickBot="1" x14ac:dyDescent="0.25">
      <c r="A145" s="89" t="s">
        <v>102</v>
      </c>
      <c r="B145" s="8" t="s">
        <v>123</v>
      </c>
      <c r="C145" s="67">
        <v>20</v>
      </c>
      <c r="D145" s="8" t="s">
        <v>137</v>
      </c>
      <c r="E145" s="397">
        <v>225000</v>
      </c>
      <c r="F145" s="255">
        <f t="shared" si="20"/>
        <v>231750</v>
      </c>
      <c r="G145" s="256">
        <f t="shared" si="21"/>
        <v>236250</v>
      </c>
      <c r="H145" s="256">
        <f t="shared" si="22"/>
        <v>247500.00000000003</v>
      </c>
      <c r="I145" s="257">
        <f t="shared" si="23"/>
        <v>270000</v>
      </c>
    </row>
    <row r="146" spans="1:9" ht="13.5" thickBot="1" x14ac:dyDescent="0.25">
      <c r="A146" s="87" t="s">
        <v>200</v>
      </c>
      <c r="B146" s="5" t="s">
        <v>123</v>
      </c>
      <c r="C146" s="72">
        <v>75</v>
      </c>
      <c r="D146" s="5" t="s">
        <v>201</v>
      </c>
      <c r="E146" s="396">
        <v>269000</v>
      </c>
      <c r="F146" s="249">
        <f t="shared" si="20"/>
        <v>277070</v>
      </c>
      <c r="G146" s="250">
        <f t="shared" si="21"/>
        <v>282450</v>
      </c>
      <c r="H146" s="250">
        <f t="shared" si="22"/>
        <v>295900</v>
      </c>
      <c r="I146" s="251">
        <f t="shared" si="23"/>
        <v>322800</v>
      </c>
    </row>
    <row r="147" spans="1:9" ht="13.5" thickBot="1" x14ac:dyDescent="0.25">
      <c r="A147" s="226" t="s">
        <v>152</v>
      </c>
      <c r="B147" s="5" t="s">
        <v>123</v>
      </c>
      <c r="C147" s="72">
        <v>6</v>
      </c>
      <c r="D147" s="5" t="s">
        <v>142</v>
      </c>
      <c r="E147" s="396">
        <v>365000</v>
      </c>
      <c r="F147" s="258">
        <f t="shared" si="20"/>
        <v>375950</v>
      </c>
      <c r="G147" s="259">
        <f t="shared" si="21"/>
        <v>383250</v>
      </c>
      <c r="H147" s="259">
        <f t="shared" si="22"/>
        <v>401500.00000000006</v>
      </c>
      <c r="I147" s="260">
        <f t="shared" si="23"/>
        <v>438000</v>
      </c>
    </row>
    <row r="148" spans="1:9" ht="13.5" thickBot="1" x14ac:dyDescent="0.25">
      <c r="A148" s="371" t="s">
        <v>106</v>
      </c>
      <c r="B148" s="11" t="s">
        <v>107</v>
      </c>
      <c r="C148" s="205">
        <v>0.5</v>
      </c>
      <c r="D148" s="11" t="s">
        <v>131</v>
      </c>
      <c r="E148" s="398">
        <v>305000</v>
      </c>
      <c r="F148" s="258">
        <f t="shared" si="20"/>
        <v>314150</v>
      </c>
      <c r="G148" s="259">
        <f t="shared" si="21"/>
        <v>320250</v>
      </c>
      <c r="H148" s="259">
        <f t="shared" si="22"/>
        <v>335500</v>
      </c>
      <c r="I148" s="260">
        <f t="shared" si="23"/>
        <v>366000</v>
      </c>
    </row>
    <row r="149" spans="1:9" x14ac:dyDescent="0.2">
      <c r="A149" s="372" t="s">
        <v>153</v>
      </c>
      <c r="B149" s="7" t="s">
        <v>123</v>
      </c>
      <c r="C149" s="71">
        <v>6</v>
      </c>
      <c r="D149" s="7" t="s">
        <v>142</v>
      </c>
      <c r="E149" s="399">
        <v>325000</v>
      </c>
      <c r="F149" s="246">
        <f t="shared" si="20"/>
        <v>334750</v>
      </c>
      <c r="G149" s="247">
        <f t="shared" si="21"/>
        <v>341250</v>
      </c>
      <c r="H149" s="247">
        <f t="shared" si="22"/>
        <v>357500</v>
      </c>
      <c r="I149" s="248">
        <f t="shared" si="23"/>
        <v>390000</v>
      </c>
    </row>
    <row r="150" spans="1:9" x14ac:dyDescent="0.2">
      <c r="A150" s="85" t="s">
        <v>153</v>
      </c>
      <c r="B150" s="8" t="s">
        <v>123</v>
      </c>
      <c r="C150" s="71">
        <v>6</v>
      </c>
      <c r="D150" s="8" t="s">
        <v>137</v>
      </c>
      <c r="E150" s="399">
        <v>325000</v>
      </c>
      <c r="F150" s="246">
        <f t="shared" si="20"/>
        <v>334750</v>
      </c>
      <c r="G150" s="247">
        <f t="shared" si="21"/>
        <v>341250</v>
      </c>
      <c r="H150" s="247">
        <f t="shared" si="22"/>
        <v>357500</v>
      </c>
      <c r="I150" s="248">
        <f t="shared" si="23"/>
        <v>390000</v>
      </c>
    </row>
    <row r="151" spans="1:9" x14ac:dyDescent="0.2">
      <c r="A151" s="85" t="s">
        <v>153</v>
      </c>
      <c r="B151" s="8" t="s">
        <v>123</v>
      </c>
      <c r="C151" s="67">
        <v>8</v>
      </c>
      <c r="D151" s="8" t="s">
        <v>127</v>
      </c>
      <c r="E151" s="399">
        <v>325000</v>
      </c>
      <c r="F151" s="242">
        <f t="shared" si="20"/>
        <v>334750</v>
      </c>
      <c r="G151" s="243">
        <f t="shared" si="21"/>
        <v>341250</v>
      </c>
      <c r="H151" s="243">
        <f t="shared" si="22"/>
        <v>357500</v>
      </c>
      <c r="I151" s="244">
        <f t="shared" si="23"/>
        <v>390000</v>
      </c>
    </row>
    <row r="152" spans="1:9" x14ac:dyDescent="0.2">
      <c r="A152" s="85" t="s">
        <v>153</v>
      </c>
      <c r="B152" s="8" t="s">
        <v>123</v>
      </c>
      <c r="C152" s="67">
        <v>8</v>
      </c>
      <c r="D152" s="8" t="s">
        <v>137</v>
      </c>
      <c r="E152" s="399">
        <v>325000</v>
      </c>
      <c r="F152" s="242">
        <f t="shared" si="20"/>
        <v>334750</v>
      </c>
      <c r="G152" s="243">
        <f t="shared" si="21"/>
        <v>341250</v>
      </c>
      <c r="H152" s="243">
        <f t="shared" si="22"/>
        <v>357500</v>
      </c>
      <c r="I152" s="244">
        <f t="shared" si="23"/>
        <v>390000</v>
      </c>
    </row>
    <row r="153" spans="1:9" x14ac:dyDescent="0.2">
      <c r="A153" s="85" t="s">
        <v>153</v>
      </c>
      <c r="B153" s="8" t="s">
        <v>123</v>
      </c>
      <c r="C153" s="67">
        <v>12</v>
      </c>
      <c r="D153" s="8" t="s">
        <v>265</v>
      </c>
      <c r="E153" s="399">
        <v>325000</v>
      </c>
      <c r="F153" s="242">
        <f t="shared" si="20"/>
        <v>334750</v>
      </c>
      <c r="G153" s="243">
        <f t="shared" si="21"/>
        <v>341250</v>
      </c>
      <c r="H153" s="243">
        <f t="shared" si="22"/>
        <v>357500</v>
      </c>
      <c r="I153" s="244">
        <f t="shared" si="23"/>
        <v>390000</v>
      </c>
    </row>
    <row r="154" spans="1:9" x14ac:dyDescent="0.2">
      <c r="A154" s="85" t="s">
        <v>153</v>
      </c>
      <c r="B154" s="8" t="s">
        <v>123</v>
      </c>
      <c r="C154" s="67">
        <v>16</v>
      </c>
      <c r="D154" s="8" t="s">
        <v>266</v>
      </c>
      <c r="E154" s="400">
        <v>350000</v>
      </c>
      <c r="F154" s="242">
        <f t="shared" si="20"/>
        <v>360500</v>
      </c>
      <c r="G154" s="243">
        <f t="shared" si="21"/>
        <v>367500</v>
      </c>
      <c r="H154" s="243">
        <f t="shared" si="22"/>
        <v>385000.00000000006</v>
      </c>
      <c r="I154" s="244">
        <f t="shared" si="23"/>
        <v>420000</v>
      </c>
    </row>
    <row r="155" spans="1:9" x14ac:dyDescent="0.2">
      <c r="A155" s="85" t="s">
        <v>153</v>
      </c>
      <c r="B155" s="8" t="s">
        <v>123</v>
      </c>
      <c r="C155" s="67">
        <v>20</v>
      </c>
      <c r="D155" s="8" t="s">
        <v>267</v>
      </c>
      <c r="E155" s="400">
        <v>350000</v>
      </c>
      <c r="F155" s="242">
        <f t="shared" si="20"/>
        <v>360500</v>
      </c>
      <c r="G155" s="243">
        <f t="shared" si="21"/>
        <v>367500</v>
      </c>
      <c r="H155" s="243">
        <f t="shared" si="22"/>
        <v>385000.00000000006</v>
      </c>
      <c r="I155" s="244">
        <f t="shared" si="23"/>
        <v>420000</v>
      </c>
    </row>
    <row r="156" spans="1:9" x14ac:dyDescent="0.2">
      <c r="A156" s="85" t="s">
        <v>153</v>
      </c>
      <c r="B156" s="8" t="s">
        <v>123</v>
      </c>
      <c r="C156" s="67">
        <v>20</v>
      </c>
      <c r="D156" s="8" t="s">
        <v>268</v>
      </c>
      <c r="E156" s="400">
        <v>350000</v>
      </c>
      <c r="F156" s="242">
        <f t="shared" si="20"/>
        <v>360500</v>
      </c>
      <c r="G156" s="243">
        <f t="shared" si="21"/>
        <v>367500</v>
      </c>
      <c r="H156" s="243">
        <f t="shared" si="22"/>
        <v>385000.00000000006</v>
      </c>
      <c r="I156" s="244">
        <f t="shared" si="23"/>
        <v>420000</v>
      </c>
    </row>
    <row r="157" spans="1:9" x14ac:dyDescent="0.2">
      <c r="A157" s="85" t="s">
        <v>153</v>
      </c>
      <c r="B157" s="8" t="s">
        <v>123</v>
      </c>
      <c r="C157" s="67">
        <v>50</v>
      </c>
      <c r="D157" s="8" t="s">
        <v>120</v>
      </c>
      <c r="E157" s="400">
        <v>350000</v>
      </c>
      <c r="F157" s="242">
        <f t="shared" si="20"/>
        <v>360500</v>
      </c>
      <c r="G157" s="243">
        <f t="shared" si="21"/>
        <v>367500</v>
      </c>
      <c r="H157" s="243">
        <f t="shared" si="22"/>
        <v>385000.00000000006</v>
      </c>
      <c r="I157" s="244">
        <f t="shared" si="23"/>
        <v>420000</v>
      </c>
    </row>
    <row r="158" spans="1:9" ht="13.5" thickBot="1" x14ac:dyDescent="0.25">
      <c r="A158" s="227" t="s">
        <v>153</v>
      </c>
      <c r="B158" s="10" t="s">
        <v>123</v>
      </c>
      <c r="C158" s="68">
        <v>55</v>
      </c>
      <c r="D158" s="10" t="s">
        <v>136</v>
      </c>
      <c r="E158" s="400">
        <v>350000</v>
      </c>
      <c r="F158" s="252">
        <f t="shared" si="20"/>
        <v>360500</v>
      </c>
      <c r="G158" s="253">
        <f t="shared" si="21"/>
        <v>367500</v>
      </c>
      <c r="H158" s="253">
        <f t="shared" si="22"/>
        <v>385000.00000000006</v>
      </c>
      <c r="I158" s="254">
        <f t="shared" si="23"/>
        <v>420000</v>
      </c>
    </row>
    <row r="159" spans="1:9" x14ac:dyDescent="0.2">
      <c r="A159" s="4" t="s">
        <v>113</v>
      </c>
      <c r="B159" s="5" t="s">
        <v>100</v>
      </c>
      <c r="C159" s="73">
        <v>0.5</v>
      </c>
      <c r="D159" s="5" t="s">
        <v>125</v>
      </c>
      <c r="E159" s="396">
        <v>70000</v>
      </c>
      <c r="F159" s="246">
        <f t="shared" si="20"/>
        <v>72100</v>
      </c>
      <c r="G159" s="247">
        <f t="shared" si="21"/>
        <v>73500</v>
      </c>
      <c r="H159" s="247">
        <f t="shared" si="22"/>
        <v>77000</v>
      </c>
      <c r="I159" s="248">
        <f t="shared" si="23"/>
        <v>84000</v>
      </c>
    </row>
    <row r="160" spans="1:9" x14ac:dyDescent="0.2">
      <c r="A160" s="70" t="s">
        <v>113</v>
      </c>
      <c r="B160" s="7" t="s">
        <v>100</v>
      </c>
      <c r="C160" s="76">
        <v>0.5</v>
      </c>
      <c r="D160" s="7" t="s">
        <v>203</v>
      </c>
      <c r="E160" s="399">
        <v>99000</v>
      </c>
      <c r="F160" s="242">
        <f t="shared" si="20"/>
        <v>101970</v>
      </c>
      <c r="G160" s="243">
        <f t="shared" si="21"/>
        <v>103950</v>
      </c>
      <c r="H160" s="243">
        <f t="shared" si="22"/>
        <v>108900.00000000001</v>
      </c>
      <c r="I160" s="244">
        <f t="shared" si="23"/>
        <v>118800</v>
      </c>
    </row>
    <row r="161" spans="1:9" x14ac:dyDescent="0.2">
      <c r="A161" s="70" t="s">
        <v>113</v>
      </c>
      <c r="B161" s="7" t="s">
        <v>100</v>
      </c>
      <c r="C161" s="76">
        <v>0.5</v>
      </c>
      <c r="D161" s="7" t="s">
        <v>118</v>
      </c>
      <c r="E161" s="236">
        <v>152000</v>
      </c>
      <c r="F161" s="242">
        <f t="shared" si="20"/>
        <v>156560</v>
      </c>
      <c r="G161" s="243">
        <f t="shared" si="21"/>
        <v>159600</v>
      </c>
      <c r="H161" s="243">
        <f t="shared" si="22"/>
        <v>167200</v>
      </c>
      <c r="I161" s="244">
        <f t="shared" si="23"/>
        <v>182400</v>
      </c>
    </row>
    <row r="162" spans="1:9" x14ac:dyDescent="0.2">
      <c r="A162" s="70" t="s">
        <v>113</v>
      </c>
      <c r="B162" s="7" t="s">
        <v>100</v>
      </c>
      <c r="C162" s="76">
        <v>0.5</v>
      </c>
      <c r="D162" s="8" t="s">
        <v>261</v>
      </c>
      <c r="E162" s="236">
        <v>152000</v>
      </c>
      <c r="F162" s="242">
        <f t="shared" si="20"/>
        <v>156560</v>
      </c>
      <c r="G162" s="243">
        <f t="shared" si="21"/>
        <v>159600</v>
      </c>
      <c r="H162" s="243">
        <f t="shared" si="22"/>
        <v>167200</v>
      </c>
      <c r="I162" s="244">
        <f t="shared" si="23"/>
        <v>182400</v>
      </c>
    </row>
    <row r="163" spans="1:9" x14ac:dyDescent="0.2">
      <c r="A163" s="70" t="s">
        <v>113</v>
      </c>
      <c r="B163" s="7" t="s">
        <v>100</v>
      </c>
      <c r="C163" s="76">
        <v>0.5</v>
      </c>
      <c r="D163" s="7" t="s">
        <v>218</v>
      </c>
      <c r="E163" s="399">
        <v>90000</v>
      </c>
      <c r="F163" s="242">
        <f t="shared" si="20"/>
        <v>92700</v>
      </c>
      <c r="G163" s="243">
        <f t="shared" si="21"/>
        <v>94500</v>
      </c>
      <c r="H163" s="243">
        <f t="shared" si="22"/>
        <v>99000.000000000015</v>
      </c>
      <c r="I163" s="244">
        <f t="shared" si="23"/>
        <v>108000</v>
      </c>
    </row>
    <row r="164" spans="1:9" x14ac:dyDescent="0.2">
      <c r="A164" s="6" t="s">
        <v>113</v>
      </c>
      <c r="B164" s="8" t="s">
        <v>100</v>
      </c>
      <c r="C164" s="74">
        <v>0.7</v>
      </c>
      <c r="D164" s="8" t="s">
        <v>120</v>
      </c>
      <c r="E164" s="235">
        <v>149000</v>
      </c>
      <c r="F164" s="242">
        <f t="shared" si="20"/>
        <v>153470</v>
      </c>
      <c r="G164" s="243">
        <f t="shared" si="21"/>
        <v>156450</v>
      </c>
      <c r="H164" s="243">
        <f t="shared" si="22"/>
        <v>163900</v>
      </c>
      <c r="I164" s="244">
        <f t="shared" si="23"/>
        <v>178800</v>
      </c>
    </row>
    <row r="165" spans="1:9" x14ac:dyDescent="0.2">
      <c r="A165" s="6" t="s">
        <v>113</v>
      </c>
      <c r="B165" s="8" t="s">
        <v>100</v>
      </c>
      <c r="C165" s="74">
        <v>0.8</v>
      </c>
      <c r="D165" s="8" t="s">
        <v>118</v>
      </c>
      <c r="E165" s="235">
        <v>146000</v>
      </c>
      <c r="F165" s="242">
        <f t="shared" si="20"/>
        <v>150380</v>
      </c>
      <c r="G165" s="243">
        <f t="shared" si="21"/>
        <v>153300</v>
      </c>
      <c r="H165" s="243">
        <f t="shared" si="22"/>
        <v>160600</v>
      </c>
      <c r="I165" s="244">
        <f t="shared" si="23"/>
        <v>175200</v>
      </c>
    </row>
    <row r="166" spans="1:9" x14ac:dyDescent="0.2">
      <c r="A166" s="6" t="s">
        <v>113</v>
      </c>
      <c r="B166" s="8" t="s">
        <v>100</v>
      </c>
      <c r="C166" s="74">
        <v>0.8</v>
      </c>
      <c r="D166" s="8" t="s">
        <v>261</v>
      </c>
      <c r="E166" s="235">
        <v>146000</v>
      </c>
      <c r="F166" s="242">
        <f t="shared" si="20"/>
        <v>150380</v>
      </c>
      <c r="G166" s="243">
        <f t="shared" si="21"/>
        <v>153300</v>
      </c>
      <c r="H166" s="243">
        <f t="shared" si="22"/>
        <v>160600</v>
      </c>
      <c r="I166" s="244">
        <f t="shared" si="23"/>
        <v>175200</v>
      </c>
    </row>
    <row r="167" spans="1:9" x14ac:dyDescent="0.2">
      <c r="A167" s="6" t="s">
        <v>113</v>
      </c>
      <c r="B167" s="8" t="s">
        <v>100</v>
      </c>
      <c r="C167" s="74">
        <v>1</v>
      </c>
      <c r="D167" s="8" t="s">
        <v>125</v>
      </c>
      <c r="E167" s="397">
        <v>70000</v>
      </c>
      <c r="F167" s="242">
        <f t="shared" si="20"/>
        <v>72100</v>
      </c>
      <c r="G167" s="243">
        <f t="shared" si="21"/>
        <v>73500</v>
      </c>
      <c r="H167" s="243">
        <f t="shared" si="22"/>
        <v>77000</v>
      </c>
      <c r="I167" s="244">
        <f t="shared" si="23"/>
        <v>84000</v>
      </c>
    </row>
    <row r="168" spans="1:9" x14ac:dyDescent="0.2">
      <c r="A168" s="6" t="s">
        <v>113</v>
      </c>
      <c r="B168" s="8" t="s">
        <v>100</v>
      </c>
      <c r="C168" s="74">
        <v>1</v>
      </c>
      <c r="D168" s="8" t="s">
        <v>118</v>
      </c>
      <c r="E168" s="235">
        <v>144000</v>
      </c>
      <c r="F168" s="242">
        <f t="shared" si="20"/>
        <v>148320</v>
      </c>
      <c r="G168" s="243">
        <f t="shared" si="21"/>
        <v>151200</v>
      </c>
      <c r="H168" s="243">
        <f t="shared" si="22"/>
        <v>158400</v>
      </c>
      <c r="I168" s="244">
        <f t="shared" si="23"/>
        <v>172800</v>
      </c>
    </row>
    <row r="169" spans="1:9" x14ac:dyDescent="0.2">
      <c r="A169" s="6" t="s">
        <v>113</v>
      </c>
      <c r="B169" s="8" t="s">
        <v>100</v>
      </c>
      <c r="C169" s="74">
        <v>1</v>
      </c>
      <c r="D169" s="8" t="s">
        <v>128</v>
      </c>
      <c r="E169" s="397">
        <v>70000</v>
      </c>
      <c r="F169" s="242">
        <f t="shared" si="20"/>
        <v>72100</v>
      </c>
      <c r="G169" s="243">
        <f t="shared" si="21"/>
        <v>73500</v>
      </c>
      <c r="H169" s="243">
        <f t="shared" si="22"/>
        <v>77000</v>
      </c>
      <c r="I169" s="244">
        <f t="shared" si="23"/>
        <v>84000</v>
      </c>
    </row>
    <row r="170" spans="1:9" x14ac:dyDescent="0.2">
      <c r="A170" s="6" t="s">
        <v>113</v>
      </c>
      <c r="B170" s="8" t="s">
        <v>100</v>
      </c>
      <c r="C170" s="74">
        <v>1</v>
      </c>
      <c r="D170" s="8" t="s">
        <v>261</v>
      </c>
      <c r="E170" s="235">
        <v>144000</v>
      </c>
      <c r="F170" s="242">
        <f t="shared" si="20"/>
        <v>148320</v>
      </c>
      <c r="G170" s="243">
        <f t="shared" si="21"/>
        <v>151200</v>
      </c>
      <c r="H170" s="243">
        <f t="shared" si="22"/>
        <v>158400</v>
      </c>
      <c r="I170" s="244">
        <f t="shared" si="23"/>
        <v>172800</v>
      </c>
    </row>
    <row r="171" spans="1:9" x14ac:dyDescent="0.2">
      <c r="A171" s="6" t="s">
        <v>113</v>
      </c>
      <c r="B171" s="8" t="s">
        <v>107</v>
      </c>
      <c r="C171" s="74">
        <v>1.2</v>
      </c>
      <c r="D171" s="8" t="s">
        <v>118</v>
      </c>
      <c r="E171" s="235">
        <v>144000</v>
      </c>
      <c r="F171" s="242">
        <f t="shared" si="20"/>
        <v>148320</v>
      </c>
      <c r="G171" s="243">
        <f t="shared" si="21"/>
        <v>151200</v>
      </c>
      <c r="H171" s="243">
        <f t="shared" si="22"/>
        <v>158400</v>
      </c>
      <c r="I171" s="244">
        <f t="shared" si="23"/>
        <v>172800</v>
      </c>
    </row>
    <row r="172" spans="1:9" x14ac:dyDescent="0.2">
      <c r="A172" s="6" t="s">
        <v>113</v>
      </c>
      <c r="B172" s="8" t="s">
        <v>107</v>
      </c>
      <c r="C172" s="74">
        <v>1.2</v>
      </c>
      <c r="D172" s="8" t="s">
        <v>261</v>
      </c>
      <c r="E172" s="235">
        <v>144000</v>
      </c>
      <c r="F172" s="242">
        <f t="shared" si="20"/>
        <v>148320</v>
      </c>
      <c r="G172" s="243">
        <f t="shared" si="21"/>
        <v>151200</v>
      </c>
      <c r="H172" s="243">
        <f t="shared" si="22"/>
        <v>158400</v>
      </c>
      <c r="I172" s="244">
        <f t="shared" si="23"/>
        <v>172800</v>
      </c>
    </row>
    <row r="173" spans="1:9" x14ac:dyDescent="0.2">
      <c r="A173" s="6" t="s">
        <v>113</v>
      </c>
      <c r="B173" s="8" t="s">
        <v>100</v>
      </c>
      <c r="C173" s="74">
        <v>1.5</v>
      </c>
      <c r="D173" s="8" t="s">
        <v>261</v>
      </c>
      <c r="E173" s="235">
        <v>143000</v>
      </c>
      <c r="F173" s="242">
        <f t="shared" si="20"/>
        <v>147290</v>
      </c>
      <c r="G173" s="243">
        <f t="shared" si="21"/>
        <v>150150</v>
      </c>
      <c r="H173" s="243">
        <f t="shared" si="22"/>
        <v>157300</v>
      </c>
      <c r="I173" s="244">
        <f t="shared" si="23"/>
        <v>171600</v>
      </c>
    </row>
    <row r="174" spans="1:9" x14ac:dyDescent="0.2">
      <c r="A174" s="6" t="s">
        <v>113</v>
      </c>
      <c r="B174" s="8" t="s">
        <v>100</v>
      </c>
      <c r="C174" s="74">
        <v>2</v>
      </c>
      <c r="D174" s="8" t="s">
        <v>118</v>
      </c>
      <c r="E174" s="235">
        <v>142000</v>
      </c>
      <c r="F174" s="242">
        <f t="shared" si="20"/>
        <v>146260</v>
      </c>
      <c r="G174" s="243">
        <f t="shared" si="21"/>
        <v>149100</v>
      </c>
      <c r="H174" s="243">
        <f t="shared" si="22"/>
        <v>156200</v>
      </c>
      <c r="I174" s="244">
        <f t="shared" si="23"/>
        <v>170400</v>
      </c>
    </row>
    <row r="175" spans="1:9" x14ac:dyDescent="0.2">
      <c r="A175" s="6" t="s">
        <v>113</v>
      </c>
      <c r="B175" s="8" t="s">
        <v>100</v>
      </c>
      <c r="C175" s="74">
        <v>2</v>
      </c>
      <c r="D175" s="8" t="s">
        <v>261</v>
      </c>
      <c r="E175" s="235">
        <v>142000</v>
      </c>
      <c r="F175" s="242">
        <f t="shared" si="20"/>
        <v>146260</v>
      </c>
      <c r="G175" s="243">
        <f t="shared" si="21"/>
        <v>149100</v>
      </c>
      <c r="H175" s="243">
        <f t="shared" si="22"/>
        <v>156200</v>
      </c>
      <c r="I175" s="244">
        <f t="shared" si="23"/>
        <v>170400</v>
      </c>
    </row>
    <row r="176" spans="1:9" x14ac:dyDescent="0.2">
      <c r="A176" s="6" t="s">
        <v>113</v>
      </c>
      <c r="B176" s="8" t="s">
        <v>100</v>
      </c>
      <c r="C176" s="74">
        <v>2.5</v>
      </c>
      <c r="D176" s="8" t="s">
        <v>120</v>
      </c>
      <c r="E176" s="397">
        <v>132000</v>
      </c>
      <c r="F176" s="242">
        <f t="shared" si="20"/>
        <v>135960</v>
      </c>
      <c r="G176" s="243">
        <f t="shared" si="21"/>
        <v>138600</v>
      </c>
      <c r="H176" s="243">
        <f t="shared" si="22"/>
        <v>145200</v>
      </c>
      <c r="I176" s="244">
        <f t="shared" si="23"/>
        <v>158400</v>
      </c>
    </row>
    <row r="177" spans="1:9" x14ac:dyDescent="0.2">
      <c r="A177" s="6" t="s">
        <v>113</v>
      </c>
      <c r="B177" s="8" t="s">
        <v>100</v>
      </c>
      <c r="C177" s="74">
        <v>3</v>
      </c>
      <c r="D177" s="8" t="s">
        <v>262</v>
      </c>
      <c r="E177" s="397">
        <v>139000</v>
      </c>
      <c r="F177" s="242">
        <f t="shared" si="20"/>
        <v>143170</v>
      </c>
      <c r="G177" s="243">
        <f t="shared" si="21"/>
        <v>145950</v>
      </c>
      <c r="H177" s="243">
        <f t="shared" si="22"/>
        <v>152900</v>
      </c>
      <c r="I177" s="244">
        <f t="shared" si="23"/>
        <v>166800</v>
      </c>
    </row>
    <row r="178" spans="1:9" ht="13.5" thickBot="1" x14ac:dyDescent="0.25">
      <c r="A178" s="6" t="s">
        <v>113</v>
      </c>
      <c r="B178" s="8" t="s">
        <v>100</v>
      </c>
      <c r="C178" s="74">
        <v>3</v>
      </c>
      <c r="D178" s="8" t="s">
        <v>120</v>
      </c>
      <c r="E178" s="397">
        <v>139000</v>
      </c>
      <c r="F178" s="255">
        <f t="shared" si="20"/>
        <v>143170</v>
      </c>
      <c r="G178" s="256">
        <f t="shared" si="21"/>
        <v>145950</v>
      </c>
      <c r="H178" s="256">
        <f t="shared" si="22"/>
        <v>152900</v>
      </c>
      <c r="I178" s="257">
        <f t="shared" si="23"/>
        <v>166800</v>
      </c>
    </row>
    <row r="179" spans="1:9" x14ac:dyDescent="0.2">
      <c r="A179" s="4" t="s">
        <v>113</v>
      </c>
      <c r="B179" s="5" t="s">
        <v>216</v>
      </c>
      <c r="C179" s="73">
        <v>0.5</v>
      </c>
      <c r="D179" s="5" t="s">
        <v>131</v>
      </c>
      <c r="E179" s="224">
        <v>152000</v>
      </c>
      <c r="F179" s="249">
        <f t="shared" si="20"/>
        <v>156560</v>
      </c>
      <c r="G179" s="250">
        <f t="shared" si="21"/>
        <v>159600</v>
      </c>
      <c r="H179" s="250">
        <f t="shared" si="22"/>
        <v>167200</v>
      </c>
      <c r="I179" s="251">
        <f t="shared" si="23"/>
        <v>182400</v>
      </c>
    </row>
    <row r="180" spans="1:9" x14ac:dyDescent="0.2">
      <c r="A180" s="70" t="s">
        <v>113</v>
      </c>
      <c r="B180" s="80" t="s">
        <v>112</v>
      </c>
      <c r="C180" s="76">
        <v>0.6</v>
      </c>
      <c r="D180" s="7" t="s">
        <v>120</v>
      </c>
      <c r="E180" s="236">
        <v>157000</v>
      </c>
      <c r="F180" s="242">
        <f t="shared" si="20"/>
        <v>161710</v>
      </c>
      <c r="G180" s="243">
        <f t="shared" si="21"/>
        <v>164850</v>
      </c>
      <c r="H180" s="243">
        <f t="shared" si="22"/>
        <v>172700</v>
      </c>
      <c r="I180" s="244">
        <f t="shared" si="23"/>
        <v>188400</v>
      </c>
    </row>
    <row r="181" spans="1:9" x14ac:dyDescent="0.2">
      <c r="A181" s="70" t="s">
        <v>113</v>
      </c>
      <c r="B181" s="80" t="s">
        <v>112</v>
      </c>
      <c r="C181" s="76">
        <v>0.7</v>
      </c>
      <c r="D181" s="7" t="s">
        <v>120</v>
      </c>
      <c r="E181" s="236">
        <v>156000</v>
      </c>
      <c r="F181" s="242">
        <f t="shared" ref="F181" si="28">E181*1.03</f>
        <v>160680</v>
      </c>
      <c r="G181" s="243">
        <f t="shared" ref="G181" si="29">E181*1.05</f>
        <v>163800</v>
      </c>
      <c r="H181" s="243">
        <f t="shared" ref="H181" si="30">E181*1.1</f>
        <v>171600</v>
      </c>
      <c r="I181" s="244">
        <f t="shared" ref="I181" si="31">E181*1.2</f>
        <v>187200</v>
      </c>
    </row>
    <row r="182" spans="1:9" x14ac:dyDescent="0.2">
      <c r="A182" s="70" t="s">
        <v>113</v>
      </c>
      <c r="B182" s="80" t="s">
        <v>112</v>
      </c>
      <c r="C182" s="76">
        <v>0.8</v>
      </c>
      <c r="D182" s="8" t="s">
        <v>261</v>
      </c>
      <c r="E182" s="236">
        <v>152000</v>
      </c>
      <c r="F182" s="242">
        <f t="shared" si="20"/>
        <v>156560</v>
      </c>
      <c r="G182" s="243">
        <f t="shared" si="21"/>
        <v>159600</v>
      </c>
      <c r="H182" s="243">
        <f t="shared" si="22"/>
        <v>167200</v>
      </c>
      <c r="I182" s="244">
        <f t="shared" si="23"/>
        <v>182400</v>
      </c>
    </row>
    <row r="183" spans="1:9" x14ac:dyDescent="0.2">
      <c r="A183" s="70" t="s">
        <v>113</v>
      </c>
      <c r="B183" s="80" t="s">
        <v>112</v>
      </c>
      <c r="C183" s="76">
        <v>1</v>
      </c>
      <c r="D183" s="7" t="s">
        <v>131</v>
      </c>
      <c r="E183" s="236">
        <v>151000</v>
      </c>
      <c r="F183" s="242">
        <f t="shared" si="20"/>
        <v>155530</v>
      </c>
      <c r="G183" s="243">
        <f t="shared" si="21"/>
        <v>158550</v>
      </c>
      <c r="H183" s="243">
        <f t="shared" si="22"/>
        <v>166100</v>
      </c>
      <c r="I183" s="244">
        <f t="shared" si="23"/>
        <v>181200</v>
      </c>
    </row>
    <row r="184" spans="1:9" x14ac:dyDescent="0.2">
      <c r="A184" s="70" t="s">
        <v>113</v>
      </c>
      <c r="B184" s="80" t="s">
        <v>112</v>
      </c>
      <c r="C184" s="76">
        <v>1</v>
      </c>
      <c r="D184" s="7" t="s">
        <v>120</v>
      </c>
      <c r="E184" s="236">
        <v>151000</v>
      </c>
      <c r="F184" s="242">
        <f t="shared" ref="F184" si="32">E184*1.03</f>
        <v>155530</v>
      </c>
      <c r="G184" s="243">
        <f t="shared" ref="G184" si="33">E184*1.05</f>
        <v>158550</v>
      </c>
      <c r="H184" s="243">
        <f t="shared" ref="H184" si="34">E184*1.1</f>
        <v>166100</v>
      </c>
      <c r="I184" s="244">
        <f t="shared" ref="I184" si="35">E184*1.2</f>
        <v>181200</v>
      </c>
    </row>
    <row r="185" spans="1:9" x14ac:dyDescent="0.2">
      <c r="A185" s="70" t="s">
        <v>113</v>
      </c>
      <c r="B185" s="80" t="s">
        <v>112</v>
      </c>
      <c r="C185" s="76">
        <v>1.2</v>
      </c>
      <c r="D185" s="7" t="s">
        <v>120</v>
      </c>
      <c r="E185" s="236">
        <v>151000</v>
      </c>
      <c r="F185" s="242">
        <f t="shared" si="20"/>
        <v>155530</v>
      </c>
      <c r="G185" s="243">
        <f t="shared" si="21"/>
        <v>158550</v>
      </c>
      <c r="H185" s="243">
        <f t="shared" si="22"/>
        <v>166100</v>
      </c>
      <c r="I185" s="244">
        <f t="shared" si="23"/>
        <v>181200</v>
      </c>
    </row>
    <row r="186" spans="1:9" ht="13.5" thickBot="1" x14ac:dyDescent="0.25">
      <c r="A186" s="9" t="s">
        <v>113</v>
      </c>
      <c r="B186" s="79" t="s">
        <v>112</v>
      </c>
      <c r="C186" s="75">
        <v>1.5</v>
      </c>
      <c r="D186" s="10" t="s">
        <v>120</v>
      </c>
      <c r="E186" s="237">
        <v>150000</v>
      </c>
      <c r="F186" s="252">
        <f t="shared" si="20"/>
        <v>154500</v>
      </c>
      <c r="G186" s="253">
        <f t="shared" si="21"/>
        <v>157500</v>
      </c>
      <c r="H186" s="253">
        <f t="shared" si="22"/>
        <v>165000</v>
      </c>
      <c r="I186" s="254">
        <f t="shared" si="23"/>
        <v>180000</v>
      </c>
    </row>
    <row r="187" spans="1:9" x14ac:dyDescent="0.2">
      <c r="A187" s="4" t="s">
        <v>113</v>
      </c>
      <c r="B187" s="5" t="s">
        <v>123</v>
      </c>
      <c r="C187" s="73">
        <v>3</v>
      </c>
      <c r="D187" s="5" t="s">
        <v>127</v>
      </c>
      <c r="E187" s="224">
        <v>145000</v>
      </c>
      <c r="F187" s="246">
        <f t="shared" si="20"/>
        <v>149350</v>
      </c>
      <c r="G187" s="247">
        <f t="shared" si="21"/>
        <v>152250</v>
      </c>
      <c r="H187" s="247">
        <f t="shared" si="22"/>
        <v>159500</v>
      </c>
      <c r="I187" s="248">
        <f t="shared" si="23"/>
        <v>174000</v>
      </c>
    </row>
    <row r="188" spans="1:9" x14ac:dyDescent="0.2">
      <c r="A188" s="6" t="s">
        <v>113</v>
      </c>
      <c r="B188" s="8" t="s">
        <v>123</v>
      </c>
      <c r="C188" s="74">
        <v>3</v>
      </c>
      <c r="D188" s="8" t="s">
        <v>136</v>
      </c>
      <c r="E188" s="235">
        <v>145000</v>
      </c>
      <c r="F188" s="242">
        <f t="shared" si="20"/>
        <v>149350</v>
      </c>
      <c r="G188" s="243">
        <f t="shared" si="21"/>
        <v>152250</v>
      </c>
      <c r="H188" s="243">
        <f t="shared" si="22"/>
        <v>159500</v>
      </c>
      <c r="I188" s="244">
        <f t="shared" si="23"/>
        <v>174000</v>
      </c>
    </row>
    <row r="189" spans="1:9" x14ac:dyDescent="0.2">
      <c r="A189" s="6" t="s">
        <v>113</v>
      </c>
      <c r="B189" s="8" t="s">
        <v>123</v>
      </c>
      <c r="C189" s="74">
        <v>4</v>
      </c>
      <c r="D189" s="8" t="s">
        <v>261</v>
      </c>
      <c r="E189" s="397">
        <v>137000</v>
      </c>
      <c r="F189" s="242">
        <f t="shared" si="20"/>
        <v>141110</v>
      </c>
      <c r="G189" s="243">
        <f t="shared" si="21"/>
        <v>143850</v>
      </c>
      <c r="H189" s="243">
        <f t="shared" si="22"/>
        <v>150700</v>
      </c>
      <c r="I189" s="244">
        <f t="shared" si="23"/>
        <v>164400</v>
      </c>
    </row>
    <row r="190" spans="1:9" x14ac:dyDescent="0.2">
      <c r="A190" s="6" t="s">
        <v>113</v>
      </c>
      <c r="B190" s="8" t="s">
        <v>123</v>
      </c>
      <c r="C190" s="74">
        <v>4</v>
      </c>
      <c r="D190" s="8" t="s">
        <v>127</v>
      </c>
      <c r="E190" s="235">
        <v>145000</v>
      </c>
      <c r="F190" s="242">
        <f t="shared" si="20"/>
        <v>149350</v>
      </c>
      <c r="G190" s="243">
        <f t="shared" si="21"/>
        <v>152250</v>
      </c>
      <c r="H190" s="243">
        <f t="shared" si="22"/>
        <v>159500</v>
      </c>
      <c r="I190" s="244">
        <f t="shared" si="23"/>
        <v>174000</v>
      </c>
    </row>
    <row r="191" spans="1:9" x14ac:dyDescent="0.2">
      <c r="A191" s="6" t="s">
        <v>113</v>
      </c>
      <c r="B191" s="8" t="s">
        <v>123</v>
      </c>
      <c r="C191" s="74">
        <v>4</v>
      </c>
      <c r="D191" s="8" t="s">
        <v>136</v>
      </c>
      <c r="E191" s="235">
        <v>145000</v>
      </c>
      <c r="F191" s="242">
        <f t="shared" si="20"/>
        <v>149350</v>
      </c>
      <c r="G191" s="243">
        <f t="shared" si="21"/>
        <v>152250</v>
      </c>
      <c r="H191" s="243">
        <f t="shared" si="22"/>
        <v>159500</v>
      </c>
      <c r="I191" s="244">
        <f t="shared" si="23"/>
        <v>174000</v>
      </c>
    </row>
    <row r="192" spans="1:9" x14ac:dyDescent="0.2">
      <c r="A192" s="6" t="s">
        <v>113</v>
      </c>
      <c r="B192" s="8" t="s">
        <v>123</v>
      </c>
      <c r="C192" s="74">
        <v>5</v>
      </c>
      <c r="D192" s="8" t="s">
        <v>261</v>
      </c>
      <c r="E192" s="235">
        <v>145000</v>
      </c>
      <c r="F192" s="242">
        <f t="shared" si="20"/>
        <v>149350</v>
      </c>
      <c r="G192" s="243">
        <f t="shared" si="21"/>
        <v>152250</v>
      </c>
      <c r="H192" s="243">
        <f t="shared" si="22"/>
        <v>159500</v>
      </c>
      <c r="I192" s="244">
        <f t="shared" si="23"/>
        <v>174000</v>
      </c>
    </row>
    <row r="193" spans="1:9" x14ac:dyDescent="0.2">
      <c r="A193" s="6" t="s">
        <v>113</v>
      </c>
      <c r="B193" s="8" t="s">
        <v>123</v>
      </c>
      <c r="C193" s="74">
        <v>5</v>
      </c>
      <c r="D193" s="8" t="s">
        <v>127</v>
      </c>
      <c r="E193" s="235">
        <v>145000</v>
      </c>
      <c r="F193" s="242">
        <f t="shared" ref="F193:F194" si="36">E193*1.03</f>
        <v>149350</v>
      </c>
      <c r="G193" s="243">
        <f t="shared" ref="G193:G194" si="37">E193*1.05</f>
        <v>152250</v>
      </c>
      <c r="H193" s="243">
        <f t="shared" ref="H193:H194" si="38">E193*1.1</f>
        <v>159500</v>
      </c>
      <c r="I193" s="244">
        <f t="shared" ref="I193:I194" si="39">E193*1.2</f>
        <v>174000</v>
      </c>
    </row>
    <row r="194" spans="1:9" x14ac:dyDescent="0.2">
      <c r="A194" s="6" t="s">
        <v>113</v>
      </c>
      <c r="B194" s="8" t="s">
        <v>123</v>
      </c>
      <c r="C194" s="74">
        <v>5</v>
      </c>
      <c r="D194" s="8" t="s">
        <v>136</v>
      </c>
      <c r="E194" s="235">
        <v>145000</v>
      </c>
      <c r="F194" s="242">
        <f t="shared" si="36"/>
        <v>149350</v>
      </c>
      <c r="G194" s="243">
        <f t="shared" si="37"/>
        <v>152250</v>
      </c>
      <c r="H194" s="243">
        <f t="shared" si="38"/>
        <v>159500</v>
      </c>
      <c r="I194" s="244">
        <f t="shared" si="39"/>
        <v>174000</v>
      </c>
    </row>
    <row r="195" spans="1:9" x14ac:dyDescent="0.2">
      <c r="A195" s="6" t="s">
        <v>113</v>
      </c>
      <c r="B195" s="8" t="s">
        <v>123</v>
      </c>
      <c r="C195" s="74">
        <v>6</v>
      </c>
      <c r="D195" s="8" t="s">
        <v>122</v>
      </c>
      <c r="E195" s="235">
        <v>145000</v>
      </c>
      <c r="F195" s="242">
        <f t="shared" si="20"/>
        <v>149350</v>
      </c>
      <c r="G195" s="243">
        <f t="shared" si="21"/>
        <v>152250</v>
      </c>
      <c r="H195" s="243">
        <f t="shared" si="22"/>
        <v>159500</v>
      </c>
      <c r="I195" s="244">
        <f t="shared" si="23"/>
        <v>174000</v>
      </c>
    </row>
    <row r="196" spans="1:9" x14ac:dyDescent="0.2">
      <c r="A196" s="6" t="s">
        <v>113</v>
      </c>
      <c r="B196" s="8" t="s">
        <v>123</v>
      </c>
      <c r="C196" s="74">
        <v>6</v>
      </c>
      <c r="D196" s="8" t="s">
        <v>127</v>
      </c>
      <c r="E196" s="235">
        <v>145000</v>
      </c>
      <c r="F196" s="242">
        <f t="shared" si="20"/>
        <v>149350</v>
      </c>
      <c r="G196" s="243">
        <f t="shared" si="21"/>
        <v>152250</v>
      </c>
      <c r="H196" s="243">
        <f t="shared" si="22"/>
        <v>159500</v>
      </c>
      <c r="I196" s="244">
        <f t="shared" si="23"/>
        <v>174000</v>
      </c>
    </row>
    <row r="197" spans="1:9" x14ac:dyDescent="0.2">
      <c r="A197" s="6" t="s">
        <v>113</v>
      </c>
      <c r="B197" s="8" t="s">
        <v>123</v>
      </c>
      <c r="C197" s="74">
        <v>6</v>
      </c>
      <c r="D197" s="8" t="s">
        <v>136</v>
      </c>
      <c r="E197" s="235">
        <v>145000</v>
      </c>
      <c r="F197" s="242">
        <f t="shared" si="20"/>
        <v>149350</v>
      </c>
      <c r="G197" s="243">
        <f t="shared" si="21"/>
        <v>152250</v>
      </c>
      <c r="H197" s="243">
        <f t="shared" si="22"/>
        <v>159500</v>
      </c>
      <c r="I197" s="244">
        <f t="shared" si="23"/>
        <v>174000</v>
      </c>
    </row>
    <row r="198" spans="1:9" x14ac:dyDescent="0.2">
      <c r="A198" s="6" t="s">
        <v>113</v>
      </c>
      <c r="B198" s="8" t="s">
        <v>123</v>
      </c>
      <c r="C198" s="74">
        <v>8</v>
      </c>
      <c r="D198" s="8" t="s">
        <v>127</v>
      </c>
      <c r="E198" s="235">
        <v>145000</v>
      </c>
      <c r="F198" s="242">
        <f t="shared" ref="F198" si="40">E198*1.03</f>
        <v>149350</v>
      </c>
      <c r="G198" s="243">
        <f t="shared" ref="G198" si="41">E198*1.05</f>
        <v>152250</v>
      </c>
      <c r="H198" s="243">
        <f t="shared" ref="H198" si="42">E198*1.1</f>
        <v>159500</v>
      </c>
      <c r="I198" s="244">
        <f t="shared" ref="I198" si="43">E198*1.2</f>
        <v>174000</v>
      </c>
    </row>
    <row r="199" spans="1:9" x14ac:dyDescent="0.2">
      <c r="A199" s="6" t="s">
        <v>113</v>
      </c>
      <c r="B199" s="8" t="s">
        <v>123</v>
      </c>
      <c r="C199" s="74">
        <v>8</v>
      </c>
      <c r="D199" s="8" t="s">
        <v>136</v>
      </c>
      <c r="E199" s="235">
        <v>145000</v>
      </c>
      <c r="F199" s="242">
        <f t="shared" si="20"/>
        <v>149350</v>
      </c>
      <c r="G199" s="243">
        <f t="shared" si="21"/>
        <v>152250</v>
      </c>
      <c r="H199" s="243">
        <f t="shared" si="22"/>
        <v>159500</v>
      </c>
      <c r="I199" s="244">
        <f t="shared" si="23"/>
        <v>174000</v>
      </c>
    </row>
    <row r="200" spans="1:9" x14ac:dyDescent="0.2">
      <c r="A200" s="6" t="s">
        <v>113</v>
      </c>
      <c r="B200" s="8" t="s">
        <v>123</v>
      </c>
      <c r="C200" s="74">
        <v>10</v>
      </c>
      <c r="D200" s="8" t="s">
        <v>136</v>
      </c>
      <c r="E200" s="235">
        <v>145000</v>
      </c>
      <c r="F200" s="242">
        <f t="shared" si="20"/>
        <v>149350</v>
      </c>
      <c r="G200" s="243">
        <f t="shared" si="21"/>
        <v>152250</v>
      </c>
      <c r="H200" s="243">
        <f t="shared" si="22"/>
        <v>159500</v>
      </c>
      <c r="I200" s="244">
        <f t="shared" si="23"/>
        <v>174000</v>
      </c>
    </row>
    <row r="201" spans="1:9" x14ac:dyDescent="0.2">
      <c r="A201" s="6" t="s">
        <v>113</v>
      </c>
      <c r="B201" s="8" t="s">
        <v>123</v>
      </c>
      <c r="C201" s="74">
        <v>12</v>
      </c>
      <c r="D201" s="8" t="s">
        <v>122</v>
      </c>
      <c r="E201" s="235">
        <v>145000</v>
      </c>
      <c r="F201" s="242">
        <f t="shared" si="20"/>
        <v>149350</v>
      </c>
      <c r="G201" s="243">
        <f t="shared" si="21"/>
        <v>152250</v>
      </c>
      <c r="H201" s="243">
        <f t="shared" si="22"/>
        <v>159500</v>
      </c>
      <c r="I201" s="244">
        <f t="shared" si="23"/>
        <v>174000</v>
      </c>
    </row>
    <row r="202" spans="1:9" ht="13.5" thickBot="1" x14ac:dyDescent="0.25">
      <c r="A202" s="9" t="s">
        <v>113</v>
      </c>
      <c r="B202" s="10" t="s">
        <v>123</v>
      </c>
      <c r="C202" s="75">
        <v>12</v>
      </c>
      <c r="D202" s="10" t="s">
        <v>136</v>
      </c>
      <c r="E202" s="235">
        <v>145000</v>
      </c>
      <c r="F202" s="252">
        <f t="shared" si="20"/>
        <v>149350</v>
      </c>
      <c r="G202" s="253">
        <f t="shared" si="21"/>
        <v>152250</v>
      </c>
      <c r="H202" s="253">
        <f t="shared" si="22"/>
        <v>159500</v>
      </c>
      <c r="I202" s="254">
        <f t="shared" si="23"/>
        <v>174000</v>
      </c>
    </row>
    <row r="204" spans="1:9" ht="13.5" thickBot="1" x14ac:dyDescent="0.25">
      <c r="A204" s="40"/>
      <c r="B204" s="1"/>
      <c r="C204" s="1"/>
      <c r="D204" s="1"/>
    </row>
    <row r="205" spans="1:9" ht="15.75" thickTop="1" x14ac:dyDescent="0.25">
      <c r="A205" s="107" t="s">
        <v>160</v>
      </c>
      <c r="B205" s="83"/>
      <c r="C205" s="83"/>
      <c r="D205" s="83"/>
      <c r="E205" s="84"/>
    </row>
    <row r="206" spans="1:9" ht="14.25" x14ac:dyDescent="0.2">
      <c r="A206" s="16" t="s">
        <v>161</v>
      </c>
      <c r="B206" s="17"/>
      <c r="C206" s="17"/>
      <c r="D206" s="17"/>
      <c r="E206" s="18"/>
    </row>
    <row r="207" spans="1:9" ht="14.25" x14ac:dyDescent="0.2">
      <c r="A207" s="438" t="s">
        <v>162</v>
      </c>
      <c r="B207" s="438"/>
      <c r="C207" s="438"/>
      <c r="D207" s="438"/>
      <c r="E207" s="438"/>
    </row>
    <row r="208" spans="1:9" ht="14.25" x14ac:dyDescent="0.2">
      <c r="A208" s="16" t="s">
        <v>178</v>
      </c>
      <c r="B208" s="17"/>
      <c r="C208" s="17"/>
      <c r="D208" s="17"/>
      <c r="E208" s="18"/>
    </row>
    <row r="209" spans="1:5" ht="14.25" x14ac:dyDescent="0.2">
      <c r="A209" s="16" t="s">
        <v>179</v>
      </c>
      <c r="B209" s="17"/>
      <c r="C209" s="17"/>
      <c r="D209" s="17"/>
      <c r="E209" s="18"/>
    </row>
    <row r="210" spans="1:5" ht="14.25" x14ac:dyDescent="0.2">
      <c r="A210" s="16" t="s">
        <v>163</v>
      </c>
      <c r="B210" s="17"/>
      <c r="C210" s="17"/>
      <c r="D210" s="17"/>
      <c r="E210" s="18"/>
    </row>
    <row r="211" spans="1:5" ht="14.25" x14ac:dyDescent="0.2">
      <c r="A211" s="16" t="s">
        <v>164</v>
      </c>
      <c r="B211" s="17"/>
      <c r="C211" s="17"/>
      <c r="D211" s="17"/>
      <c r="E211" s="18"/>
    </row>
    <row r="212" spans="1:5" ht="14.25" x14ac:dyDescent="0.2">
      <c r="A212" s="16" t="s">
        <v>165</v>
      </c>
      <c r="B212" s="17"/>
      <c r="C212" s="17"/>
      <c r="D212" s="17"/>
      <c r="E212" s="18"/>
    </row>
    <row r="213" spans="1:5" ht="15" thickBot="1" x14ac:dyDescent="0.25">
      <c r="A213" s="33" t="s">
        <v>166</v>
      </c>
      <c r="B213" s="14"/>
      <c r="C213" s="14"/>
      <c r="D213" s="14"/>
      <c r="E213" s="15"/>
    </row>
    <row r="214" spans="1:5" ht="13.5" thickTop="1" x14ac:dyDescent="0.2"/>
  </sheetData>
  <mergeCells count="3">
    <mergeCell ref="A207:E207"/>
    <mergeCell ref="A9:E9"/>
    <mergeCell ref="A11:I11"/>
  </mergeCells>
  <pageMargins left="0.7" right="0.7" top="0.75" bottom="0.75" header="0.3" footer="0.3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opLeftCell="A7" workbookViewId="0">
      <selection activeCell="B19" sqref="B19"/>
    </sheetView>
  </sheetViews>
  <sheetFormatPr defaultRowHeight="12.75" x14ac:dyDescent="0.2"/>
  <cols>
    <col min="1" max="1" width="32" style="166" customWidth="1"/>
    <col min="2" max="5" width="11.7109375" style="21" customWidth="1"/>
    <col min="6" max="16384" width="9.140625" style="21"/>
  </cols>
  <sheetData>
    <row r="1" spans="1:5" s="103" customFormat="1" ht="15.75" thickTop="1" x14ac:dyDescent="0.2">
      <c r="A1" s="93"/>
      <c r="B1" s="93"/>
      <c r="C1" s="110"/>
      <c r="D1" s="306"/>
      <c r="E1" s="307">
        <v>20525</v>
      </c>
    </row>
    <row r="2" spans="1:5" ht="15" x14ac:dyDescent="0.2">
      <c r="A2" s="94"/>
      <c r="B2" s="112" t="s">
        <v>157</v>
      </c>
      <c r="E2" s="388"/>
    </row>
    <row r="3" spans="1:5" ht="15" x14ac:dyDescent="0.2">
      <c r="A3" s="94"/>
      <c r="B3" s="112" t="s">
        <v>158</v>
      </c>
      <c r="E3" s="388"/>
    </row>
    <row r="4" spans="1:5" ht="15" x14ac:dyDescent="0.2">
      <c r="A4" s="94"/>
      <c r="B4" s="112" t="s">
        <v>192</v>
      </c>
      <c r="E4" s="388"/>
    </row>
    <row r="5" spans="1:5" ht="15" x14ac:dyDescent="0.2">
      <c r="A5" s="94"/>
      <c r="B5" s="112"/>
      <c r="E5" s="388"/>
    </row>
    <row r="6" spans="1:5" ht="15" x14ac:dyDescent="0.2">
      <c r="A6" s="94"/>
      <c r="B6" s="112" t="s">
        <v>159</v>
      </c>
      <c r="E6" s="388"/>
    </row>
    <row r="7" spans="1:5" ht="15.75" thickBot="1" x14ac:dyDescent="0.25">
      <c r="A7" s="96"/>
      <c r="B7" s="2"/>
      <c r="C7" s="98"/>
      <c r="D7" s="98"/>
      <c r="E7" s="22"/>
    </row>
    <row r="8" spans="1:5" ht="13.5" thickTop="1" x14ac:dyDescent="0.2"/>
    <row r="9" spans="1:5" ht="15.75" x14ac:dyDescent="0.25">
      <c r="A9" s="439" t="s">
        <v>287</v>
      </c>
      <c r="B9" s="439"/>
      <c r="C9" s="439"/>
      <c r="D9" s="439"/>
      <c r="E9" s="439"/>
    </row>
    <row r="11" spans="1:5" s="160" customFormat="1" ht="16.5" customHeight="1" thickBot="1" x14ac:dyDescent="0.3">
      <c r="A11" s="440" t="s">
        <v>95</v>
      </c>
      <c r="B11" s="441"/>
      <c r="C11" s="441"/>
      <c r="D11" s="441"/>
      <c r="E11" s="441"/>
    </row>
    <row r="12" spans="1:5" s="160" customFormat="1" ht="39.75" thickTop="1" thickBot="1" x14ac:dyDescent="0.25">
      <c r="A12" s="261" t="s">
        <v>1</v>
      </c>
      <c r="B12" s="262" t="s">
        <v>77</v>
      </c>
      <c r="C12" s="262" t="s">
        <v>96</v>
      </c>
      <c r="D12" s="262" t="s">
        <v>97</v>
      </c>
      <c r="E12" s="263" t="s">
        <v>98</v>
      </c>
    </row>
    <row r="13" spans="1:5" s="160" customFormat="1" x14ac:dyDescent="0.2">
      <c r="A13" s="401" t="s">
        <v>99</v>
      </c>
      <c r="B13" s="8" t="s">
        <v>100</v>
      </c>
      <c r="C13" s="67">
        <v>0.4</v>
      </c>
      <c r="D13" s="8">
        <v>70</v>
      </c>
      <c r="E13" s="402">
        <v>250000</v>
      </c>
    </row>
    <row r="14" spans="1:5" x14ac:dyDescent="0.2">
      <c r="A14" s="401" t="s">
        <v>99</v>
      </c>
      <c r="B14" s="8" t="s">
        <v>100</v>
      </c>
      <c r="C14" s="67">
        <v>0.5</v>
      </c>
      <c r="D14" s="8">
        <v>1250</v>
      </c>
      <c r="E14" s="402">
        <v>230000</v>
      </c>
    </row>
    <row r="15" spans="1:5" x14ac:dyDescent="0.2">
      <c r="A15" s="401" t="s">
        <v>99</v>
      </c>
      <c r="B15" s="8" t="s">
        <v>100</v>
      </c>
      <c r="C15" s="67">
        <v>0.6</v>
      </c>
      <c r="D15" s="8">
        <v>1250</v>
      </c>
      <c r="E15" s="402">
        <v>229000</v>
      </c>
    </row>
    <row r="16" spans="1:5" x14ac:dyDescent="0.2">
      <c r="A16" s="401" t="s">
        <v>99</v>
      </c>
      <c r="B16" s="8" t="s">
        <v>100</v>
      </c>
      <c r="C16" s="67">
        <v>0.7</v>
      </c>
      <c r="D16" s="8">
        <v>1250</v>
      </c>
      <c r="E16" s="402">
        <v>228000</v>
      </c>
    </row>
    <row r="17" spans="1:5" x14ac:dyDescent="0.2">
      <c r="A17" s="401" t="s">
        <v>99</v>
      </c>
      <c r="B17" s="8" t="s">
        <v>100</v>
      </c>
      <c r="C17" s="67">
        <v>0.8</v>
      </c>
      <c r="D17" s="8">
        <v>1000</v>
      </c>
      <c r="E17" s="402">
        <v>227000</v>
      </c>
    </row>
    <row r="18" spans="1:5" x14ac:dyDescent="0.2">
      <c r="A18" s="401" t="s">
        <v>99</v>
      </c>
      <c r="B18" s="8" t="s">
        <v>100</v>
      </c>
      <c r="C18" s="67">
        <v>0.8</v>
      </c>
      <c r="D18" s="8">
        <v>1250</v>
      </c>
      <c r="E18" s="402">
        <v>227000</v>
      </c>
    </row>
    <row r="19" spans="1:5" x14ac:dyDescent="0.2">
      <c r="A19" s="401" t="s">
        <v>99</v>
      </c>
      <c r="B19" s="8" t="s">
        <v>100</v>
      </c>
      <c r="C19" s="67">
        <v>1</v>
      </c>
      <c r="D19" s="8">
        <v>1250</v>
      </c>
      <c r="E19" s="402">
        <v>225000</v>
      </c>
    </row>
    <row r="20" spans="1:5" x14ac:dyDescent="0.2">
      <c r="A20" s="401" t="s">
        <v>99</v>
      </c>
      <c r="B20" s="8" t="s">
        <v>100</v>
      </c>
      <c r="C20" s="67">
        <v>2.5</v>
      </c>
      <c r="D20" s="8">
        <v>1500</v>
      </c>
      <c r="E20" s="402">
        <v>227000</v>
      </c>
    </row>
    <row r="21" spans="1:5" ht="13.5" thickBot="1" x14ac:dyDescent="0.25">
      <c r="A21" s="403" t="s">
        <v>99</v>
      </c>
      <c r="B21" s="10" t="s">
        <v>100</v>
      </c>
      <c r="C21" s="68">
        <v>6</v>
      </c>
      <c r="D21" s="10">
        <v>1500</v>
      </c>
      <c r="E21" s="429">
        <v>219000</v>
      </c>
    </row>
    <row r="22" spans="1:5" x14ac:dyDescent="0.2">
      <c r="A22" s="404" t="s">
        <v>99</v>
      </c>
      <c r="B22" s="5" t="s">
        <v>103</v>
      </c>
      <c r="C22" s="72">
        <v>0.5</v>
      </c>
      <c r="D22" s="5">
        <v>1000</v>
      </c>
      <c r="E22" s="430">
        <v>249000</v>
      </c>
    </row>
    <row r="23" spans="1:5" x14ac:dyDescent="0.2">
      <c r="A23" s="401" t="s">
        <v>99</v>
      </c>
      <c r="B23" s="8" t="s">
        <v>103</v>
      </c>
      <c r="C23" s="67">
        <v>0.8</v>
      </c>
      <c r="D23" s="8">
        <v>1000</v>
      </c>
      <c r="E23" s="431">
        <v>246000</v>
      </c>
    </row>
    <row r="24" spans="1:5" x14ac:dyDescent="0.2">
      <c r="A24" s="401" t="s">
        <v>99</v>
      </c>
      <c r="B24" s="8" t="s">
        <v>104</v>
      </c>
      <c r="C24" s="67">
        <v>0.5</v>
      </c>
      <c r="D24" s="8">
        <v>1000</v>
      </c>
      <c r="E24" s="431">
        <v>249000</v>
      </c>
    </row>
    <row r="25" spans="1:5" ht="13.5" thickBot="1" x14ac:dyDescent="0.25">
      <c r="A25" s="403" t="s">
        <v>99</v>
      </c>
      <c r="B25" s="10" t="s">
        <v>217</v>
      </c>
      <c r="C25" s="68">
        <v>1.2</v>
      </c>
      <c r="D25" s="10">
        <v>1000</v>
      </c>
      <c r="E25" s="432">
        <v>239000</v>
      </c>
    </row>
    <row r="26" spans="1:5" x14ac:dyDescent="0.2">
      <c r="A26" s="404" t="s">
        <v>106</v>
      </c>
      <c r="B26" s="5" t="s">
        <v>107</v>
      </c>
      <c r="C26" s="72">
        <v>0.5</v>
      </c>
      <c r="D26" s="5">
        <v>1000</v>
      </c>
      <c r="E26" s="434">
        <v>330000</v>
      </c>
    </row>
    <row r="27" spans="1:5" x14ac:dyDescent="0.2">
      <c r="A27" s="405" t="s">
        <v>106</v>
      </c>
      <c r="B27" s="12" t="s">
        <v>107</v>
      </c>
      <c r="C27" s="69">
        <v>0.5</v>
      </c>
      <c r="D27" s="12">
        <v>1250</v>
      </c>
      <c r="E27" s="435">
        <v>330000</v>
      </c>
    </row>
    <row r="28" spans="1:5" ht="13.5" thickBot="1" x14ac:dyDescent="0.25">
      <c r="A28" s="403" t="s">
        <v>106</v>
      </c>
      <c r="B28" s="10" t="s">
        <v>107</v>
      </c>
      <c r="C28" s="68">
        <v>0.8</v>
      </c>
      <c r="D28" s="10">
        <v>1250</v>
      </c>
      <c r="E28" s="429">
        <v>324000</v>
      </c>
    </row>
    <row r="29" spans="1:5" x14ac:dyDescent="0.2">
      <c r="A29" s="406" t="s">
        <v>108</v>
      </c>
      <c r="B29" s="7" t="s">
        <v>100</v>
      </c>
      <c r="C29" s="71">
        <v>0.5</v>
      </c>
      <c r="D29" s="7">
        <v>190</v>
      </c>
      <c r="E29" s="428">
        <v>239000</v>
      </c>
    </row>
    <row r="30" spans="1:5" x14ac:dyDescent="0.2">
      <c r="A30" s="401" t="s">
        <v>108</v>
      </c>
      <c r="B30" s="8" t="s">
        <v>100</v>
      </c>
      <c r="C30" s="67">
        <v>0.5</v>
      </c>
      <c r="D30" s="8">
        <v>1000</v>
      </c>
      <c r="E30" s="428">
        <v>269000</v>
      </c>
    </row>
    <row r="31" spans="1:5" ht="13.5" thickBot="1" x14ac:dyDescent="0.25">
      <c r="A31" s="403" t="s">
        <v>108</v>
      </c>
      <c r="B31" s="10" t="s">
        <v>100</v>
      </c>
      <c r="C31" s="68">
        <v>3</v>
      </c>
      <c r="D31" s="10">
        <v>1250</v>
      </c>
      <c r="E31" s="429">
        <v>252000</v>
      </c>
    </row>
    <row r="32" spans="1:5" x14ac:dyDescent="0.2">
      <c r="A32" s="404" t="s">
        <v>110</v>
      </c>
      <c r="B32" s="5" t="s">
        <v>100</v>
      </c>
      <c r="C32" s="72">
        <v>0.5</v>
      </c>
      <c r="D32" s="5">
        <v>1000</v>
      </c>
      <c r="E32" s="408">
        <v>132000</v>
      </c>
    </row>
    <row r="33" spans="1:5" x14ac:dyDescent="0.2">
      <c r="A33" s="401" t="s">
        <v>110</v>
      </c>
      <c r="B33" s="8" t="s">
        <v>100</v>
      </c>
      <c r="C33" s="71">
        <v>0.5</v>
      </c>
      <c r="D33" s="7">
        <v>1250</v>
      </c>
      <c r="E33" s="407">
        <v>132000</v>
      </c>
    </row>
    <row r="34" spans="1:5" x14ac:dyDescent="0.2">
      <c r="A34" s="401" t="s">
        <v>110</v>
      </c>
      <c r="B34" s="8" t="s">
        <v>100</v>
      </c>
      <c r="C34" s="67">
        <v>1</v>
      </c>
      <c r="D34" s="8">
        <v>1000</v>
      </c>
      <c r="E34" s="402">
        <v>123000</v>
      </c>
    </row>
    <row r="35" spans="1:5" x14ac:dyDescent="0.2">
      <c r="A35" s="401" t="s">
        <v>110</v>
      </c>
      <c r="B35" s="8" t="s">
        <v>100</v>
      </c>
      <c r="C35" s="67">
        <v>1.5</v>
      </c>
      <c r="D35" s="8">
        <v>1000</v>
      </c>
      <c r="E35" s="402">
        <v>122000</v>
      </c>
    </row>
    <row r="36" spans="1:5" ht="13.5" thickBot="1" x14ac:dyDescent="0.25">
      <c r="A36" s="401" t="s">
        <v>110</v>
      </c>
      <c r="B36" s="8" t="s">
        <v>100</v>
      </c>
      <c r="C36" s="67">
        <v>1.8</v>
      </c>
      <c r="D36" s="8">
        <v>1000</v>
      </c>
      <c r="E36" s="409">
        <v>108000</v>
      </c>
    </row>
    <row r="37" spans="1:5" ht="13.5" thickBot="1" x14ac:dyDescent="0.25">
      <c r="A37" s="410" t="s">
        <v>110</v>
      </c>
      <c r="B37" s="11" t="s">
        <v>103</v>
      </c>
      <c r="C37" s="205">
        <v>0.5</v>
      </c>
      <c r="D37" s="11">
        <v>1000</v>
      </c>
      <c r="E37" s="411">
        <v>136000</v>
      </c>
    </row>
    <row r="38" spans="1:5" x14ac:dyDescent="0.2">
      <c r="A38" s="404" t="s">
        <v>285</v>
      </c>
      <c r="B38" s="5" t="s">
        <v>103</v>
      </c>
      <c r="C38" s="72">
        <v>0.5</v>
      </c>
      <c r="D38" s="5">
        <v>1000</v>
      </c>
      <c r="E38" s="433">
        <v>152000</v>
      </c>
    </row>
    <row r="39" spans="1:5" ht="13.5" thickBot="1" x14ac:dyDescent="0.25">
      <c r="A39" s="403" t="s">
        <v>285</v>
      </c>
      <c r="B39" s="10" t="s">
        <v>104</v>
      </c>
      <c r="C39" s="68">
        <v>0.5</v>
      </c>
      <c r="D39" s="10">
        <v>1000</v>
      </c>
      <c r="E39" s="429">
        <v>156000</v>
      </c>
    </row>
    <row r="40" spans="1:5" x14ac:dyDescent="0.2">
      <c r="A40" s="406" t="s">
        <v>114</v>
      </c>
      <c r="B40" s="7" t="s">
        <v>100</v>
      </c>
      <c r="C40" s="71">
        <v>1</v>
      </c>
      <c r="D40" s="7">
        <v>1000</v>
      </c>
      <c r="E40" s="436">
        <v>143000</v>
      </c>
    </row>
    <row r="41" spans="1:5" ht="13.5" thickBot="1" x14ac:dyDescent="0.25">
      <c r="A41" s="403" t="s">
        <v>114</v>
      </c>
      <c r="B41" s="10" t="s">
        <v>149</v>
      </c>
      <c r="C41" s="68">
        <v>1</v>
      </c>
      <c r="D41" s="10">
        <v>1250</v>
      </c>
      <c r="E41" s="437">
        <v>143000</v>
      </c>
    </row>
    <row r="43" spans="1:5" ht="13.5" thickBot="1" x14ac:dyDescent="0.25">
      <c r="A43" s="40" t="s">
        <v>226</v>
      </c>
      <c r="B43" s="1"/>
      <c r="C43" s="1"/>
      <c r="D43" s="1"/>
    </row>
    <row r="44" spans="1:5" ht="15.75" thickTop="1" x14ac:dyDescent="0.25">
      <c r="A44" s="107" t="s">
        <v>160</v>
      </c>
      <c r="B44" s="83"/>
      <c r="C44" s="83"/>
      <c r="D44" s="83"/>
      <c r="E44" s="84"/>
    </row>
    <row r="45" spans="1:5" ht="14.25" x14ac:dyDescent="0.2">
      <c r="A45" s="16" t="s">
        <v>161</v>
      </c>
      <c r="B45" s="17"/>
      <c r="C45" s="17"/>
      <c r="D45" s="17"/>
      <c r="E45" s="18"/>
    </row>
    <row r="46" spans="1:5" ht="14.25" x14ac:dyDescent="0.2">
      <c r="A46" s="438" t="s">
        <v>162</v>
      </c>
      <c r="B46" s="438"/>
      <c r="C46" s="438"/>
      <c r="D46" s="438"/>
      <c r="E46" s="438"/>
    </row>
    <row r="47" spans="1:5" ht="14.25" x14ac:dyDescent="0.2">
      <c r="A47" s="16" t="s">
        <v>178</v>
      </c>
      <c r="B47" s="17"/>
      <c r="C47" s="17"/>
      <c r="D47" s="17"/>
      <c r="E47" s="18"/>
    </row>
    <row r="48" spans="1:5" ht="14.25" x14ac:dyDescent="0.2">
      <c r="A48" s="16" t="s">
        <v>179</v>
      </c>
      <c r="B48" s="17"/>
      <c r="C48" s="17"/>
      <c r="D48" s="17"/>
      <c r="E48" s="18"/>
    </row>
    <row r="49" spans="1:5" ht="14.25" x14ac:dyDescent="0.2">
      <c r="A49" s="16" t="s">
        <v>163</v>
      </c>
      <c r="B49" s="17"/>
      <c r="C49" s="17"/>
      <c r="D49" s="17"/>
      <c r="E49" s="18"/>
    </row>
    <row r="50" spans="1:5" ht="14.25" x14ac:dyDescent="0.2">
      <c r="A50" s="16" t="s">
        <v>164</v>
      </c>
      <c r="B50" s="17"/>
      <c r="C50" s="17"/>
      <c r="D50" s="17"/>
      <c r="E50" s="18"/>
    </row>
    <row r="51" spans="1:5" ht="14.25" x14ac:dyDescent="0.2">
      <c r="A51" s="16" t="s">
        <v>165</v>
      </c>
      <c r="B51" s="17"/>
      <c r="C51" s="17"/>
      <c r="D51" s="17"/>
      <c r="E51" s="18"/>
    </row>
    <row r="52" spans="1:5" ht="15" thickBot="1" x14ac:dyDescent="0.25">
      <c r="A52" s="33" t="s">
        <v>166</v>
      </c>
      <c r="B52" s="14"/>
      <c r="C52" s="14"/>
      <c r="D52" s="14"/>
      <c r="E52" s="15"/>
    </row>
    <row r="53" spans="1:5" ht="13.5" thickTop="1" x14ac:dyDescent="0.2"/>
  </sheetData>
  <mergeCells count="3">
    <mergeCell ref="A46:E46"/>
    <mergeCell ref="A9:E9"/>
    <mergeCell ref="A11:E11"/>
  </mergeCells>
  <pageMargins left="0.7" right="0.7" top="0.75" bottom="0.75" header="0.3" footer="0.3"/>
  <pageSetup paperSize="9" scale="8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"/>
  <sheetViews>
    <sheetView workbookViewId="0">
      <selection activeCell="K6" sqref="K6"/>
    </sheetView>
  </sheetViews>
  <sheetFormatPr defaultRowHeight="12.75" x14ac:dyDescent="0.2"/>
  <cols>
    <col min="1" max="1" width="32" style="170" customWidth="1"/>
    <col min="2" max="3" width="11.7109375" style="170" customWidth="1"/>
    <col min="4" max="4" width="23.5703125" style="170" customWidth="1"/>
    <col min="5" max="5" width="11.7109375" style="170" customWidth="1"/>
    <col min="6" max="16384" width="9.140625" style="170"/>
  </cols>
  <sheetData>
    <row r="1" spans="1:9" s="169" customFormat="1" ht="15.75" thickTop="1" x14ac:dyDescent="0.2">
      <c r="A1" s="93"/>
      <c r="B1" s="93"/>
      <c r="C1" s="110"/>
      <c r="D1" s="151"/>
      <c r="E1" s="307">
        <v>20525</v>
      </c>
    </row>
    <row r="2" spans="1:9" ht="15" x14ac:dyDescent="0.2">
      <c r="A2" s="94"/>
      <c r="B2" s="112" t="s">
        <v>157</v>
      </c>
      <c r="E2" s="388"/>
    </row>
    <row r="3" spans="1:9" ht="15" x14ac:dyDescent="0.2">
      <c r="A3" s="94"/>
      <c r="B3" s="112" t="s">
        <v>158</v>
      </c>
      <c r="E3" s="388"/>
    </row>
    <row r="4" spans="1:9" ht="15" x14ac:dyDescent="0.2">
      <c r="A4" s="94"/>
      <c r="B4" s="112" t="s">
        <v>192</v>
      </c>
      <c r="E4" s="388"/>
    </row>
    <row r="5" spans="1:9" ht="15" x14ac:dyDescent="0.2">
      <c r="A5" s="94"/>
      <c r="B5" s="112"/>
      <c r="E5" s="388"/>
    </row>
    <row r="6" spans="1:9" ht="15" x14ac:dyDescent="0.2">
      <c r="A6" s="94"/>
      <c r="B6" s="112" t="s">
        <v>159</v>
      </c>
      <c r="E6" s="388"/>
    </row>
    <row r="7" spans="1:9" ht="15.75" thickBot="1" x14ac:dyDescent="0.25">
      <c r="A7" s="96"/>
      <c r="B7" s="2"/>
      <c r="C7" s="98"/>
      <c r="D7" s="98"/>
      <c r="E7" s="22"/>
    </row>
    <row r="8" spans="1:9" ht="13.5" thickTop="1" x14ac:dyDescent="0.2">
      <c r="A8" s="171"/>
    </row>
    <row r="9" spans="1:9" ht="15.75" x14ac:dyDescent="0.25">
      <c r="A9" s="439" t="s">
        <v>278</v>
      </c>
      <c r="B9" s="439"/>
      <c r="C9" s="439"/>
      <c r="D9" s="439"/>
      <c r="E9" s="439"/>
    </row>
    <row r="11" spans="1:9" ht="16.5" customHeight="1" thickBot="1" x14ac:dyDescent="0.3">
      <c r="A11" s="440" t="s">
        <v>115</v>
      </c>
      <c r="B11" s="441"/>
      <c r="C11" s="441"/>
      <c r="D11" s="441"/>
      <c r="E11" s="441"/>
      <c r="F11" s="441"/>
      <c r="G11" s="441"/>
      <c r="H11" s="441"/>
      <c r="I11" s="441"/>
    </row>
    <row r="12" spans="1:9" ht="78" thickTop="1" thickBot="1" x14ac:dyDescent="0.25">
      <c r="A12" s="389" t="s">
        <v>1</v>
      </c>
      <c r="B12" s="390" t="s">
        <v>77</v>
      </c>
      <c r="C12" s="390" t="s">
        <v>96</v>
      </c>
      <c r="D12" s="391" t="s">
        <v>116</v>
      </c>
      <c r="E12" s="392" t="s">
        <v>117</v>
      </c>
      <c r="F12" s="333" t="s">
        <v>229</v>
      </c>
      <c r="G12" s="264" t="s">
        <v>230</v>
      </c>
      <c r="H12" s="264" t="s">
        <v>231</v>
      </c>
      <c r="I12" s="264" t="s">
        <v>228</v>
      </c>
    </row>
    <row r="13" spans="1:9" x14ac:dyDescent="0.2">
      <c r="A13" s="6" t="s">
        <v>109</v>
      </c>
      <c r="B13" s="8" t="s">
        <v>107</v>
      </c>
      <c r="C13" s="74">
        <v>0.5</v>
      </c>
      <c r="D13" s="321" t="s">
        <v>118</v>
      </c>
      <c r="E13" s="412">
        <v>125000</v>
      </c>
      <c r="F13" s="250">
        <f>E13*1.03</f>
        <v>128750</v>
      </c>
      <c r="G13" s="250">
        <f>E13*1.05</f>
        <v>131250</v>
      </c>
      <c r="H13" s="250">
        <f>E13*1.1</f>
        <v>137500</v>
      </c>
      <c r="I13" s="251">
        <f>E13*1.2</f>
        <v>150000</v>
      </c>
    </row>
    <row r="14" spans="1:9" x14ac:dyDescent="0.2">
      <c r="A14" s="6" t="s">
        <v>109</v>
      </c>
      <c r="B14" s="8" t="s">
        <v>107</v>
      </c>
      <c r="C14" s="74">
        <v>0.8</v>
      </c>
      <c r="D14" s="321" t="s">
        <v>118</v>
      </c>
      <c r="E14" s="412">
        <v>118000</v>
      </c>
      <c r="F14" s="243">
        <f>E14*1.03</f>
        <v>121540</v>
      </c>
      <c r="G14" s="243">
        <f>E14*1.05</f>
        <v>123900</v>
      </c>
      <c r="H14" s="243">
        <f>E14*1.1</f>
        <v>129800.00000000001</v>
      </c>
      <c r="I14" s="244">
        <f>E14*1.2</f>
        <v>141600</v>
      </c>
    </row>
    <row r="15" spans="1:9" x14ac:dyDescent="0.2">
      <c r="A15" s="6" t="s">
        <v>109</v>
      </c>
      <c r="B15" s="8" t="s">
        <v>107</v>
      </c>
      <c r="C15" s="74">
        <v>1</v>
      </c>
      <c r="D15" s="321" t="s">
        <v>202</v>
      </c>
      <c r="E15" s="412">
        <v>70000</v>
      </c>
      <c r="F15" s="335">
        <f t="shared" ref="F15:F78" si="0">E15*1.03</f>
        <v>72100</v>
      </c>
      <c r="G15" s="243">
        <f t="shared" ref="G15:G78" si="1">E15*1.05</f>
        <v>73500</v>
      </c>
      <c r="H15" s="243">
        <f t="shared" ref="H15:H78" si="2">E15*1.1</f>
        <v>77000</v>
      </c>
      <c r="I15" s="244">
        <f t="shared" ref="I15:I78" si="3">E15*1.2</f>
        <v>84000</v>
      </c>
    </row>
    <row r="16" spans="1:9" x14ac:dyDescent="0.2">
      <c r="A16" s="6" t="s">
        <v>109</v>
      </c>
      <c r="B16" s="8" t="s">
        <v>107</v>
      </c>
      <c r="C16" s="74">
        <v>1.2</v>
      </c>
      <c r="D16" s="321" t="s">
        <v>118</v>
      </c>
      <c r="E16" s="412">
        <v>116000</v>
      </c>
      <c r="F16" s="335">
        <f t="shared" si="0"/>
        <v>119480</v>
      </c>
      <c r="G16" s="243">
        <f t="shared" si="1"/>
        <v>121800</v>
      </c>
      <c r="H16" s="243">
        <f t="shared" si="2"/>
        <v>127600.00000000001</v>
      </c>
      <c r="I16" s="244">
        <f t="shared" si="3"/>
        <v>139200</v>
      </c>
    </row>
    <row r="17" spans="1:9" x14ac:dyDescent="0.2">
      <c r="A17" s="6" t="s">
        <v>109</v>
      </c>
      <c r="B17" s="8" t="s">
        <v>107</v>
      </c>
      <c r="C17" s="74">
        <v>1.2</v>
      </c>
      <c r="D17" s="321" t="s">
        <v>119</v>
      </c>
      <c r="E17" s="412">
        <v>70000</v>
      </c>
      <c r="F17" s="335">
        <f t="shared" si="0"/>
        <v>72100</v>
      </c>
      <c r="G17" s="243">
        <f t="shared" si="1"/>
        <v>73500</v>
      </c>
      <c r="H17" s="243">
        <f t="shared" si="2"/>
        <v>77000</v>
      </c>
      <c r="I17" s="244">
        <f t="shared" si="3"/>
        <v>84000</v>
      </c>
    </row>
    <row r="18" spans="1:9" x14ac:dyDescent="0.2">
      <c r="A18" s="6" t="s">
        <v>109</v>
      </c>
      <c r="B18" s="8" t="s">
        <v>107</v>
      </c>
      <c r="C18" s="74">
        <v>1.5</v>
      </c>
      <c r="D18" s="321" t="s">
        <v>118</v>
      </c>
      <c r="E18" s="412">
        <v>115000</v>
      </c>
      <c r="F18" s="335">
        <f t="shared" si="0"/>
        <v>118450</v>
      </c>
      <c r="G18" s="243">
        <f t="shared" si="1"/>
        <v>120750</v>
      </c>
      <c r="H18" s="243">
        <f t="shared" si="2"/>
        <v>126500.00000000001</v>
      </c>
      <c r="I18" s="244">
        <f t="shared" si="3"/>
        <v>138000</v>
      </c>
    </row>
    <row r="19" spans="1:9" ht="13.5" thickBot="1" x14ac:dyDescent="0.25">
      <c r="A19" s="6" t="s">
        <v>109</v>
      </c>
      <c r="B19" s="8" t="s">
        <v>107</v>
      </c>
      <c r="C19" s="74">
        <v>2</v>
      </c>
      <c r="D19" s="321" t="s">
        <v>120</v>
      </c>
      <c r="E19" s="412">
        <v>114000</v>
      </c>
      <c r="F19" s="336">
        <f t="shared" si="0"/>
        <v>117420</v>
      </c>
      <c r="G19" s="256">
        <f t="shared" si="1"/>
        <v>119700</v>
      </c>
      <c r="H19" s="256">
        <f t="shared" si="2"/>
        <v>125400.00000000001</v>
      </c>
      <c r="I19" s="257">
        <f t="shared" si="3"/>
        <v>136800</v>
      </c>
    </row>
    <row r="20" spans="1:9" ht="13.5" thickBot="1" x14ac:dyDescent="0.25">
      <c r="A20" s="413" t="s">
        <v>109</v>
      </c>
      <c r="B20" s="11" t="s">
        <v>121</v>
      </c>
      <c r="C20" s="217">
        <v>2</v>
      </c>
      <c r="D20" s="322" t="s">
        <v>122</v>
      </c>
      <c r="E20" s="414">
        <v>99000</v>
      </c>
      <c r="F20" s="337">
        <f t="shared" si="0"/>
        <v>101970</v>
      </c>
      <c r="G20" s="259">
        <f t="shared" si="1"/>
        <v>103950</v>
      </c>
      <c r="H20" s="259">
        <f t="shared" si="2"/>
        <v>108900.00000000001</v>
      </c>
      <c r="I20" s="260">
        <f t="shared" si="3"/>
        <v>118800</v>
      </c>
    </row>
    <row r="21" spans="1:9" x14ac:dyDescent="0.2">
      <c r="A21" s="70" t="s">
        <v>109</v>
      </c>
      <c r="B21" s="7" t="s">
        <v>123</v>
      </c>
      <c r="C21" s="76">
        <v>3</v>
      </c>
      <c r="D21" s="323" t="s">
        <v>272</v>
      </c>
      <c r="E21" s="415">
        <v>120000</v>
      </c>
      <c r="F21" s="334">
        <f t="shared" si="0"/>
        <v>123600</v>
      </c>
      <c r="G21" s="250">
        <f t="shared" si="1"/>
        <v>126000</v>
      </c>
      <c r="H21" s="250">
        <f t="shared" si="2"/>
        <v>132000</v>
      </c>
      <c r="I21" s="251">
        <f t="shared" si="3"/>
        <v>144000</v>
      </c>
    </row>
    <row r="22" spans="1:9" x14ac:dyDescent="0.2">
      <c r="A22" s="70" t="s">
        <v>109</v>
      </c>
      <c r="B22" s="7" t="s">
        <v>123</v>
      </c>
      <c r="C22" s="76">
        <v>4</v>
      </c>
      <c r="D22" s="323" t="s">
        <v>272</v>
      </c>
      <c r="E22" s="412">
        <v>122000</v>
      </c>
      <c r="F22" s="335">
        <f t="shared" si="0"/>
        <v>125660</v>
      </c>
      <c r="G22" s="243">
        <f t="shared" si="1"/>
        <v>128100</v>
      </c>
      <c r="H22" s="243">
        <f t="shared" si="2"/>
        <v>134200</v>
      </c>
      <c r="I22" s="244">
        <f t="shared" si="3"/>
        <v>146400</v>
      </c>
    </row>
    <row r="23" spans="1:9" x14ac:dyDescent="0.2">
      <c r="A23" s="70" t="s">
        <v>109</v>
      </c>
      <c r="B23" s="7" t="s">
        <v>123</v>
      </c>
      <c r="C23" s="76">
        <v>5</v>
      </c>
      <c r="D23" s="323" t="s">
        <v>272</v>
      </c>
      <c r="E23" s="412">
        <v>124000</v>
      </c>
      <c r="F23" s="335">
        <f t="shared" si="0"/>
        <v>127720</v>
      </c>
      <c r="G23" s="243">
        <f t="shared" si="1"/>
        <v>130200</v>
      </c>
      <c r="H23" s="243">
        <f t="shared" si="2"/>
        <v>136400</v>
      </c>
      <c r="I23" s="244">
        <f t="shared" si="3"/>
        <v>148800</v>
      </c>
    </row>
    <row r="24" spans="1:9" x14ac:dyDescent="0.2">
      <c r="A24" s="70" t="s">
        <v>109</v>
      </c>
      <c r="B24" s="7" t="s">
        <v>123</v>
      </c>
      <c r="C24" s="76">
        <v>6</v>
      </c>
      <c r="D24" s="323" t="s">
        <v>272</v>
      </c>
      <c r="E24" s="412">
        <v>125000</v>
      </c>
      <c r="F24" s="335">
        <f t="shared" si="0"/>
        <v>128750</v>
      </c>
      <c r="G24" s="243">
        <f t="shared" si="1"/>
        <v>131250</v>
      </c>
      <c r="H24" s="243">
        <f t="shared" si="2"/>
        <v>137500</v>
      </c>
      <c r="I24" s="244">
        <f t="shared" si="3"/>
        <v>150000</v>
      </c>
    </row>
    <row r="25" spans="1:9" x14ac:dyDescent="0.2">
      <c r="A25" s="70" t="s">
        <v>109</v>
      </c>
      <c r="B25" s="7" t="s">
        <v>123</v>
      </c>
      <c r="C25" s="76">
        <v>8</v>
      </c>
      <c r="D25" s="323" t="s">
        <v>122</v>
      </c>
      <c r="E25" s="412">
        <v>125000</v>
      </c>
      <c r="F25" s="335">
        <f t="shared" si="0"/>
        <v>128750</v>
      </c>
      <c r="G25" s="243">
        <f t="shared" si="1"/>
        <v>131250</v>
      </c>
      <c r="H25" s="243">
        <f t="shared" si="2"/>
        <v>137500</v>
      </c>
      <c r="I25" s="244">
        <f t="shared" si="3"/>
        <v>150000</v>
      </c>
    </row>
    <row r="26" spans="1:9" ht="13.5" thickBot="1" x14ac:dyDescent="0.25">
      <c r="A26" s="70" t="s">
        <v>109</v>
      </c>
      <c r="B26" s="7" t="s">
        <v>123</v>
      </c>
      <c r="C26" s="76">
        <v>10</v>
      </c>
      <c r="D26" s="323" t="s">
        <v>122</v>
      </c>
      <c r="E26" s="416">
        <v>127000</v>
      </c>
      <c r="F26" s="336">
        <f t="shared" si="0"/>
        <v>130810</v>
      </c>
      <c r="G26" s="256">
        <f t="shared" si="1"/>
        <v>133350</v>
      </c>
      <c r="H26" s="256">
        <f t="shared" si="2"/>
        <v>139700</v>
      </c>
      <c r="I26" s="257">
        <f t="shared" si="3"/>
        <v>152400</v>
      </c>
    </row>
    <row r="27" spans="1:9" ht="13.5" thickBot="1" x14ac:dyDescent="0.25">
      <c r="A27" s="413" t="s">
        <v>124</v>
      </c>
      <c r="B27" s="11" t="s">
        <v>107</v>
      </c>
      <c r="C27" s="217">
        <v>0.8</v>
      </c>
      <c r="D27" s="322" t="s">
        <v>118</v>
      </c>
      <c r="E27" s="414">
        <v>115000</v>
      </c>
      <c r="F27" s="337">
        <f t="shared" si="0"/>
        <v>118450</v>
      </c>
      <c r="G27" s="259">
        <f t="shared" si="1"/>
        <v>120750</v>
      </c>
      <c r="H27" s="259">
        <f t="shared" si="2"/>
        <v>126500.00000000001</v>
      </c>
      <c r="I27" s="260">
        <f t="shared" si="3"/>
        <v>138000</v>
      </c>
    </row>
    <row r="28" spans="1:9" x14ac:dyDescent="0.2">
      <c r="A28" s="70" t="s">
        <v>110</v>
      </c>
      <c r="B28" s="7" t="s">
        <v>100</v>
      </c>
      <c r="C28" s="76">
        <v>0.4</v>
      </c>
      <c r="D28" s="324" t="s">
        <v>118</v>
      </c>
      <c r="E28" s="417">
        <v>150000</v>
      </c>
      <c r="F28" s="338">
        <f t="shared" si="0"/>
        <v>154500</v>
      </c>
      <c r="G28" s="247">
        <f t="shared" si="1"/>
        <v>157500</v>
      </c>
      <c r="H28" s="247">
        <f t="shared" si="2"/>
        <v>165000</v>
      </c>
      <c r="I28" s="248">
        <f t="shared" si="3"/>
        <v>180000</v>
      </c>
    </row>
    <row r="29" spans="1:9" x14ac:dyDescent="0.2">
      <c r="A29" s="70" t="s">
        <v>110</v>
      </c>
      <c r="B29" s="7" t="s">
        <v>100</v>
      </c>
      <c r="C29" s="76">
        <v>0.5</v>
      </c>
      <c r="D29" s="324" t="s">
        <v>125</v>
      </c>
      <c r="E29" s="417">
        <v>80000</v>
      </c>
      <c r="F29" s="335">
        <f t="shared" si="0"/>
        <v>82400</v>
      </c>
      <c r="G29" s="243">
        <f t="shared" si="1"/>
        <v>84000</v>
      </c>
      <c r="H29" s="243">
        <f t="shared" si="2"/>
        <v>88000</v>
      </c>
      <c r="I29" s="244">
        <f t="shared" si="3"/>
        <v>96000</v>
      </c>
    </row>
    <row r="30" spans="1:9" x14ac:dyDescent="0.2">
      <c r="A30" s="70" t="s">
        <v>110</v>
      </c>
      <c r="B30" s="7" t="s">
        <v>100</v>
      </c>
      <c r="C30" s="76">
        <v>0.5</v>
      </c>
      <c r="D30" s="324" t="s">
        <v>225</v>
      </c>
      <c r="E30" s="417">
        <v>80000</v>
      </c>
      <c r="F30" s="335">
        <f t="shared" si="0"/>
        <v>82400</v>
      </c>
      <c r="G30" s="243">
        <f t="shared" si="1"/>
        <v>84000</v>
      </c>
      <c r="H30" s="243">
        <f t="shared" si="2"/>
        <v>88000</v>
      </c>
      <c r="I30" s="244">
        <f t="shared" si="3"/>
        <v>96000</v>
      </c>
    </row>
    <row r="31" spans="1:9" x14ac:dyDescent="0.2">
      <c r="A31" s="70" t="s">
        <v>110</v>
      </c>
      <c r="B31" s="7" t="s">
        <v>100</v>
      </c>
      <c r="C31" s="76">
        <v>0.5</v>
      </c>
      <c r="D31" s="324" t="s">
        <v>118</v>
      </c>
      <c r="E31" s="417">
        <v>132000</v>
      </c>
      <c r="F31" s="335">
        <f t="shared" si="0"/>
        <v>135960</v>
      </c>
      <c r="G31" s="243">
        <f t="shared" si="1"/>
        <v>138600</v>
      </c>
      <c r="H31" s="243">
        <f t="shared" si="2"/>
        <v>145200</v>
      </c>
      <c r="I31" s="244">
        <f t="shared" si="3"/>
        <v>158400</v>
      </c>
    </row>
    <row r="32" spans="1:9" x14ac:dyDescent="0.2">
      <c r="A32" s="70" t="s">
        <v>110</v>
      </c>
      <c r="B32" s="7" t="s">
        <v>100</v>
      </c>
      <c r="C32" s="76">
        <v>0.5</v>
      </c>
      <c r="D32" s="324" t="s">
        <v>120</v>
      </c>
      <c r="E32" s="417">
        <v>132000</v>
      </c>
      <c r="F32" s="335">
        <f t="shared" si="0"/>
        <v>135960</v>
      </c>
      <c r="G32" s="243">
        <f t="shared" si="1"/>
        <v>138600</v>
      </c>
      <c r="H32" s="243">
        <f t="shared" si="2"/>
        <v>145200</v>
      </c>
      <c r="I32" s="244">
        <f t="shared" si="3"/>
        <v>158400</v>
      </c>
    </row>
    <row r="33" spans="1:9" x14ac:dyDescent="0.2">
      <c r="A33" s="6" t="s">
        <v>110</v>
      </c>
      <c r="B33" s="8" t="s">
        <v>100</v>
      </c>
      <c r="C33" s="74">
        <v>0.6</v>
      </c>
      <c r="D33" s="325" t="s">
        <v>120</v>
      </c>
      <c r="E33" s="417">
        <v>132000</v>
      </c>
      <c r="F33" s="335">
        <f t="shared" si="0"/>
        <v>135960</v>
      </c>
      <c r="G33" s="243">
        <f t="shared" si="1"/>
        <v>138600</v>
      </c>
      <c r="H33" s="243">
        <f t="shared" si="2"/>
        <v>145200</v>
      </c>
      <c r="I33" s="244">
        <f t="shared" si="3"/>
        <v>158400</v>
      </c>
    </row>
    <row r="34" spans="1:9" x14ac:dyDescent="0.2">
      <c r="A34" s="6" t="s">
        <v>110</v>
      </c>
      <c r="B34" s="8" t="s">
        <v>100</v>
      </c>
      <c r="C34" s="74">
        <v>0.7</v>
      </c>
      <c r="D34" s="325" t="s">
        <v>118</v>
      </c>
      <c r="E34" s="412">
        <v>129000</v>
      </c>
      <c r="F34" s="335">
        <f t="shared" si="0"/>
        <v>132870</v>
      </c>
      <c r="G34" s="243">
        <f t="shared" si="1"/>
        <v>135450</v>
      </c>
      <c r="H34" s="243">
        <f t="shared" si="2"/>
        <v>141900</v>
      </c>
      <c r="I34" s="244">
        <f t="shared" si="3"/>
        <v>154800</v>
      </c>
    </row>
    <row r="35" spans="1:9" x14ac:dyDescent="0.2">
      <c r="A35" s="6" t="s">
        <v>110</v>
      </c>
      <c r="B35" s="8" t="s">
        <v>100</v>
      </c>
      <c r="C35" s="74">
        <v>0.7</v>
      </c>
      <c r="D35" s="325" t="s">
        <v>120</v>
      </c>
      <c r="E35" s="412">
        <v>129000</v>
      </c>
      <c r="F35" s="335">
        <f t="shared" si="0"/>
        <v>132870</v>
      </c>
      <c r="G35" s="243">
        <f t="shared" si="1"/>
        <v>135450</v>
      </c>
      <c r="H35" s="243">
        <f t="shared" si="2"/>
        <v>141900</v>
      </c>
      <c r="I35" s="244">
        <f t="shared" si="3"/>
        <v>154800</v>
      </c>
    </row>
    <row r="36" spans="1:9" x14ac:dyDescent="0.2">
      <c r="A36" s="6" t="s">
        <v>110</v>
      </c>
      <c r="B36" s="8" t="s">
        <v>100</v>
      </c>
      <c r="C36" s="74">
        <v>0.8</v>
      </c>
      <c r="D36" s="325" t="s">
        <v>118</v>
      </c>
      <c r="E36" s="412">
        <v>126000</v>
      </c>
      <c r="F36" s="335">
        <f t="shared" si="0"/>
        <v>129780</v>
      </c>
      <c r="G36" s="243">
        <f t="shared" si="1"/>
        <v>132300</v>
      </c>
      <c r="H36" s="243">
        <f t="shared" si="2"/>
        <v>138600</v>
      </c>
      <c r="I36" s="244">
        <f t="shared" si="3"/>
        <v>151200</v>
      </c>
    </row>
    <row r="37" spans="1:9" ht="13.5" customHeight="1" x14ac:dyDescent="0.2">
      <c r="A37" s="6" t="s">
        <v>110</v>
      </c>
      <c r="B37" s="8" t="s">
        <v>100</v>
      </c>
      <c r="C37" s="74">
        <v>0.8</v>
      </c>
      <c r="D37" s="325" t="s">
        <v>271</v>
      </c>
      <c r="E37" s="412">
        <v>70000</v>
      </c>
      <c r="F37" s="335">
        <f t="shared" si="0"/>
        <v>72100</v>
      </c>
      <c r="G37" s="243">
        <f t="shared" si="1"/>
        <v>73500</v>
      </c>
      <c r="H37" s="243">
        <f t="shared" si="2"/>
        <v>77000</v>
      </c>
      <c r="I37" s="244">
        <f t="shared" si="3"/>
        <v>84000</v>
      </c>
    </row>
    <row r="38" spans="1:9" x14ac:dyDescent="0.2">
      <c r="A38" s="6" t="s">
        <v>110</v>
      </c>
      <c r="B38" s="8" t="s">
        <v>100</v>
      </c>
      <c r="C38" s="74">
        <v>0.8</v>
      </c>
      <c r="D38" s="325" t="s">
        <v>120</v>
      </c>
      <c r="E38" s="412">
        <v>126000</v>
      </c>
      <c r="F38" s="335">
        <f t="shared" si="0"/>
        <v>129780</v>
      </c>
      <c r="G38" s="243">
        <f t="shared" si="1"/>
        <v>132300</v>
      </c>
      <c r="H38" s="243">
        <f t="shared" si="2"/>
        <v>138600</v>
      </c>
      <c r="I38" s="244">
        <f t="shared" si="3"/>
        <v>151200</v>
      </c>
    </row>
    <row r="39" spans="1:9" x14ac:dyDescent="0.2">
      <c r="A39" s="6" t="s">
        <v>110</v>
      </c>
      <c r="B39" s="8" t="s">
        <v>100</v>
      </c>
      <c r="C39" s="74">
        <v>0.8</v>
      </c>
      <c r="D39" s="325" t="s">
        <v>127</v>
      </c>
      <c r="E39" s="412">
        <v>126000</v>
      </c>
      <c r="F39" s="335">
        <f t="shared" si="0"/>
        <v>129780</v>
      </c>
      <c r="G39" s="243">
        <f t="shared" si="1"/>
        <v>132300</v>
      </c>
      <c r="H39" s="243">
        <f t="shared" si="2"/>
        <v>138600</v>
      </c>
      <c r="I39" s="244">
        <f t="shared" si="3"/>
        <v>151200</v>
      </c>
    </row>
    <row r="40" spans="1:9" x14ac:dyDescent="0.2">
      <c r="A40" s="6" t="s">
        <v>110</v>
      </c>
      <c r="B40" s="8" t="s">
        <v>100</v>
      </c>
      <c r="C40" s="74">
        <v>1</v>
      </c>
      <c r="D40" s="324" t="s">
        <v>125</v>
      </c>
      <c r="E40" s="412">
        <v>70000</v>
      </c>
      <c r="F40" s="335">
        <f t="shared" si="0"/>
        <v>72100</v>
      </c>
      <c r="G40" s="243">
        <f t="shared" si="1"/>
        <v>73500</v>
      </c>
      <c r="H40" s="243">
        <f t="shared" si="2"/>
        <v>77000</v>
      </c>
      <c r="I40" s="244">
        <f t="shared" si="3"/>
        <v>84000</v>
      </c>
    </row>
    <row r="41" spans="1:9" x14ac:dyDescent="0.2">
      <c r="A41" s="6" t="s">
        <v>110</v>
      </c>
      <c r="B41" s="8" t="s">
        <v>100</v>
      </c>
      <c r="C41" s="74">
        <v>1</v>
      </c>
      <c r="D41" s="325" t="s">
        <v>118</v>
      </c>
      <c r="E41" s="412">
        <v>123000</v>
      </c>
      <c r="F41" s="335">
        <f t="shared" si="0"/>
        <v>126690</v>
      </c>
      <c r="G41" s="243">
        <f t="shared" si="1"/>
        <v>129150</v>
      </c>
      <c r="H41" s="243">
        <f t="shared" si="2"/>
        <v>135300</v>
      </c>
      <c r="I41" s="244">
        <f t="shared" si="3"/>
        <v>147600</v>
      </c>
    </row>
    <row r="42" spans="1:9" x14ac:dyDescent="0.2">
      <c r="A42" s="6" t="s">
        <v>110</v>
      </c>
      <c r="B42" s="8" t="s">
        <v>100</v>
      </c>
      <c r="C42" s="74">
        <v>1</v>
      </c>
      <c r="D42" s="325" t="s">
        <v>120</v>
      </c>
      <c r="E42" s="412">
        <v>123000</v>
      </c>
      <c r="F42" s="335">
        <f t="shared" si="0"/>
        <v>126690</v>
      </c>
      <c r="G42" s="243">
        <f t="shared" si="1"/>
        <v>129150</v>
      </c>
      <c r="H42" s="243">
        <f t="shared" si="2"/>
        <v>135300</v>
      </c>
      <c r="I42" s="244">
        <f t="shared" si="3"/>
        <v>147600</v>
      </c>
    </row>
    <row r="43" spans="1:9" x14ac:dyDescent="0.2">
      <c r="A43" s="6" t="s">
        <v>110</v>
      </c>
      <c r="B43" s="8" t="s">
        <v>100</v>
      </c>
      <c r="C43" s="74">
        <v>1.2</v>
      </c>
      <c r="D43" s="325" t="s">
        <v>126</v>
      </c>
      <c r="E43" s="412">
        <v>72000</v>
      </c>
      <c r="F43" s="335">
        <f t="shared" si="0"/>
        <v>74160</v>
      </c>
      <c r="G43" s="243">
        <f t="shared" si="1"/>
        <v>75600</v>
      </c>
      <c r="H43" s="243">
        <f t="shared" si="2"/>
        <v>79200</v>
      </c>
      <c r="I43" s="244">
        <f t="shared" si="3"/>
        <v>86400</v>
      </c>
    </row>
    <row r="44" spans="1:9" x14ac:dyDescent="0.2">
      <c r="A44" s="6" t="s">
        <v>110</v>
      </c>
      <c r="B44" s="8" t="s">
        <v>100</v>
      </c>
      <c r="C44" s="74">
        <v>1.2</v>
      </c>
      <c r="D44" s="325" t="s">
        <v>128</v>
      </c>
      <c r="E44" s="412">
        <v>70000</v>
      </c>
      <c r="F44" s="335">
        <f t="shared" si="0"/>
        <v>72100</v>
      </c>
      <c r="G44" s="243">
        <f t="shared" si="1"/>
        <v>73500</v>
      </c>
      <c r="H44" s="243">
        <f t="shared" si="2"/>
        <v>77000</v>
      </c>
      <c r="I44" s="244">
        <f t="shared" si="3"/>
        <v>84000</v>
      </c>
    </row>
    <row r="45" spans="1:9" x14ac:dyDescent="0.2">
      <c r="A45" s="6" t="s">
        <v>110</v>
      </c>
      <c r="B45" s="8" t="s">
        <v>100</v>
      </c>
      <c r="C45" s="74">
        <v>1.2</v>
      </c>
      <c r="D45" s="325" t="s">
        <v>120</v>
      </c>
      <c r="E45" s="412">
        <v>122000</v>
      </c>
      <c r="F45" s="335">
        <f t="shared" si="0"/>
        <v>125660</v>
      </c>
      <c r="G45" s="243">
        <f t="shared" si="1"/>
        <v>128100</v>
      </c>
      <c r="H45" s="243">
        <f t="shared" si="2"/>
        <v>134200</v>
      </c>
      <c r="I45" s="244">
        <f t="shared" si="3"/>
        <v>146400</v>
      </c>
    </row>
    <row r="46" spans="1:9" x14ac:dyDescent="0.2">
      <c r="A46" s="6" t="s">
        <v>110</v>
      </c>
      <c r="B46" s="8" t="s">
        <v>100</v>
      </c>
      <c r="C46" s="74">
        <v>1.5</v>
      </c>
      <c r="D46" s="325" t="s">
        <v>118</v>
      </c>
      <c r="E46" s="412">
        <v>122000</v>
      </c>
      <c r="F46" s="335">
        <f t="shared" si="0"/>
        <v>125660</v>
      </c>
      <c r="G46" s="243">
        <f t="shared" si="1"/>
        <v>128100</v>
      </c>
      <c r="H46" s="243">
        <f t="shared" si="2"/>
        <v>134200</v>
      </c>
      <c r="I46" s="244">
        <f t="shared" si="3"/>
        <v>146400</v>
      </c>
    </row>
    <row r="47" spans="1:9" x14ac:dyDescent="0.2">
      <c r="A47" s="6" t="s">
        <v>110</v>
      </c>
      <c r="B47" s="8" t="s">
        <v>100</v>
      </c>
      <c r="C47" s="74">
        <v>1.5</v>
      </c>
      <c r="D47" s="324" t="s">
        <v>119</v>
      </c>
      <c r="E47" s="412">
        <v>70000</v>
      </c>
      <c r="F47" s="335">
        <f t="shared" si="0"/>
        <v>72100</v>
      </c>
      <c r="G47" s="243">
        <f t="shared" si="1"/>
        <v>73500</v>
      </c>
      <c r="H47" s="243">
        <f t="shared" si="2"/>
        <v>77000</v>
      </c>
      <c r="I47" s="244">
        <f t="shared" si="3"/>
        <v>84000</v>
      </c>
    </row>
    <row r="48" spans="1:9" x14ac:dyDescent="0.2">
      <c r="A48" s="6" t="s">
        <v>110</v>
      </c>
      <c r="B48" s="8" t="s">
        <v>100</v>
      </c>
      <c r="C48" s="74">
        <v>1.5</v>
      </c>
      <c r="D48" s="325" t="s">
        <v>120</v>
      </c>
      <c r="E48" s="412">
        <v>122000</v>
      </c>
      <c r="F48" s="335">
        <f t="shared" si="0"/>
        <v>125660</v>
      </c>
      <c r="G48" s="243">
        <f t="shared" si="1"/>
        <v>128100</v>
      </c>
      <c r="H48" s="243">
        <f t="shared" si="2"/>
        <v>134200</v>
      </c>
      <c r="I48" s="244">
        <f t="shared" si="3"/>
        <v>146400</v>
      </c>
    </row>
    <row r="49" spans="1:9" x14ac:dyDescent="0.2">
      <c r="A49" s="6" t="s">
        <v>110</v>
      </c>
      <c r="B49" s="8" t="s">
        <v>100</v>
      </c>
      <c r="C49" s="74">
        <v>2</v>
      </c>
      <c r="D49" s="325" t="s">
        <v>196</v>
      </c>
      <c r="E49" s="412">
        <v>70000</v>
      </c>
      <c r="F49" s="335">
        <f t="shared" si="0"/>
        <v>72100</v>
      </c>
      <c r="G49" s="243">
        <f t="shared" si="1"/>
        <v>73500</v>
      </c>
      <c r="H49" s="243">
        <f t="shared" si="2"/>
        <v>77000</v>
      </c>
      <c r="I49" s="244">
        <f t="shared" si="3"/>
        <v>84000</v>
      </c>
    </row>
    <row r="50" spans="1:9" x14ac:dyDescent="0.2">
      <c r="A50" s="6" t="s">
        <v>110</v>
      </c>
      <c r="B50" s="8" t="s">
        <v>100</v>
      </c>
      <c r="C50" s="74">
        <v>2</v>
      </c>
      <c r="D50" s="325" t="s">
        <v>118</v>
      </c>
      <c r="E50" s="412">
        <v>120000</v>
      </c>
      <c r="F50" s="335">
        <f t="shared" si="0"/>
        <v>123600</v>
      </c>
      <c r="G50" s="243">
        <f t="shared" si="1"/>
        <v>126000</v>
      </c>
      <c r="H50" s="243">
        <f t="shared" si="2"/>
        <v>132000</v>
      </c>
      <c r="I50" s="244">
        <f t="shared" si="3"/>
        <v>144000</v>
      </c>
    </row>
    <row r="51" spans="1:9" x14ac:dyDescent="0.2">
      <c r="A51" s="6" t="s">
        <v>110</v>
      </c>
      <c r="B51" s="8" t="s">
        <v>100</v>
      </c>
      <c r="C51" s="74">
        <v>2</v>
      </c>
      <c r="D51" s="325" t="s">
        <v>120</v>
      </c>
      <c r="E51" s="412">
        <v>120000</v>
      </c>
      <c r="F51" s="335">
        <f t="shared" si="0"/>
        <v>123600</v>
      </c>
      <c r="G51" s="243">
        <f t="shared" si="1"/>
        <v>126000</v>
      </c>
      <c r="H51" s="243">
        <f t="shared" si="2"/>
        <v>132000</v>
      </c>
      <c r="I51" s="244">
        <f t="shared" si="3"/>
        <v>144000</v>
      </c>
    </row>
    <row r="52" spans="1:9" x14ac:dyDescent="0.2">
      <c r="A52" s="6" t="s">
        <v>110</v>
      </c>
      <c r="B52" s="8" t="s">
        <v>100</v>
      </c>
      <c r="C52" s="74">
        <v>2</v>
      </c>
      <c r="D52" s="324" t="s">
        <v>119</v>
      </c>
      <c r="E52" s="412">
        <v>70000</v>
      </c>
      <c r="F52" s="335">
        <f t="shared" si="0"/>
        <v>72100</v>
      </c>
      <c r="G52" s="243">
        <f t="shared" si="1"/>
        <v>73500</v>
      </c>
      <c r="H52" s="243">
        <f t="shared" si="2"/>
        <v>77000</v>
      </c>
      <c r="I52" s="244">
        <f t="shared" si="3"/>
        <v>84000</v>
      </c>
    </row>
    <row r="53" spans="1:9" x14ac:dyDescent="0.2">
      <c r="A53" s="6" t="s">
        <v>110</v>
      </c>
      <c r="B53" s="8" t="s">
        <v>100</v>
      </c>
      <c r="C53" s="74">
        <v>2.5</v>
      </c>
      <c r="D53" s="325" t="s">
        <v>118</v>
      </c>
      <c r="E53" s="412">
        <v>122000</v>
      </c>
      <c r="F53" s="335">
        <f t="shared" si="0"/>
        <v>125660</v>
      </c>
      <c r="G53" s="243">
        <f t="shared" si="1"/>
        <v>128100</v>
      </c>
      <c r="H53" s="243">
        <f t="shared" si="2"/>
        <v>134200</v>
      </c>
      <c r="I53" s="244">
        <f t="shared" si="3"/>
        <v>146400</v>
      </c>
    </row>
    <row r="54" spans="1:9" x14ac:dyDescent="0.2">
      <c r="A54" s="6" t="s">
        <v>110</v>
      </c>
      <c r="B54" s="8" t="s">
        <v>100</v>
      </c>
      <c r="C54" s="74">
        <v>3</v>
      </c>
      <c r="D54" s="325" t="s">
        <v>118</v>
      </c>
      <c r="E54" s="412">
        <v>120000</v>
      </c>
      <c r="F54" s="335">
        <f t="shared" si="0"/>
        <v>123600</v>
      </c>
      <c r="G54" s="243">
        <f t="shared" si="1"/>
        <v>126000</v>
      </c>
      <c r="H54" s="243">
        <f t="shared" si="2"/>
        <v>132000</v>
      </c>
      <c r="I54" s="244">
        <f t="shared" si="3"/>
        <v>144000</v>
      </c>
    </row>
    <row r="55" spans="1:9" ht="13.5" thickBot="1" x14ac:dyDescent="0.25">
      <c r="A55" s="9" t="s">
        <v>110</v>
      </c>
      <c r="B55" s="10" t="s">
        <v>100</v>
      </c>
      <c r="C55" s="75">
        <v>3</v>
      </c>
      <c r="D55" s="326" t="s">
        <v>120</v>
      </c>
      <c r="E55" s="412">
        <v>120000</v>
      </c>
      <c r="F55" s="336">
        <f t="shared" si="0"/>
        <v>123600</v>
      </c>
      <c r="G55" s="256">
        <f t="shared" si="1"/>
        <v>126000</v>
      </c>
      <c r="H55" s="256">
        <f t="shared" si="2"/>
        <v>132000</v>
      </c>
      <c r="I55" s="257">
        <f t="shared" si="3"/>
        <v>144000</v>
      </c>
    </row>
    <row r="56" spans="1:9" x14ac:dyDescent="0.2">
      <c r="A56" s="4" t="s">
        <v>110</v>
      </c>
      <c r="B56" s="5" t="s">
        <v>129</v>
      </c>
      <c r="C56" s="73">
        <v>0.8</v>
      </c>
      <c r="D56" s="327" t="s">
        <v>120</v>
      </c>
      <c r="E56" s="415">
        <v>130000</v>
      </c>
      <c r="F56" s="334">
        <f t="shared" si="0"/>
        <v>133900</v>
      </c>
      <c r="G56" s="250">
        <f t="shared" si="1"/>
        <v>136500</v>
      </c>
      <c r="H56" s="250">
        <f t="shared" si="2"/>
        <v>143000</v>
      </c>
      <c r="I56" s="251">
        <f t="shared" si="3"/>
        <v>156000</v>
      </c>
    </row>
    <row r="57" spans="1:9" x14ac:dyDescent="0.2">
      <c r="A57" s="6" t="s">
        <v>110</v>
      </c>
      <c r="B57" s="8" t="s">
        <v>129</v>
      </c>
      <c r="C57" s="74">
        <v>1</v>
      </c>
      <c r="D57" s="325" t="s">
        <v>120</v>
      </c>
      <c r="E57" s="412">
        <v>127000</v>
      </c>
      <c r="F57" s="335">
        <f t="shared" si="0"/>
        <v>130810</v>
      </c>
      <c r="G57" s="243">
        <f t="shared" si="1"/>
        <v>133350</v>
      </c>
      <c r="H57" s="243">
        <f t="shared" si="2"/>
        <v>139700</v>
      </c>
      <c r="I57" s="244">
        <f t="shared" si="3"/>
        <v>152400</v>
      </c>
    </row>
    <row r="58" spans="1:9" ht="13.5" thickBot="1" x14ac:dyDescent="0.25">
      <c r="A58" s="9" t="s">
        <v>110</v>
      </c>
      <c r="B58" s="10" t="s">
        <v>129</v>
      </c>
      <c r="C58" s="75">
        <v>1.2</v>
      </c>
      <c r="D58" s="326" t="s">
        <v>118</v>
      </c>
      <c r="E58" s="416">
        <v>125000</v>
      </c>
      <c r="F58" s="339">
        <f t="shared" si="0"/>
        <v>128750</v>
      </c>
      <c r="G58" s="253">
        <f t="shared" si="1"/>
        <v>131250</v>
      </c>
      <c r="H58" s="253">
        <f t="shared" si="2"/>
        <v>137500</v>
      </c>
      <c r="I58" s="254">
        <f t="shared" si="3"/>
        <v>150000</v>
      </c>
    </row>
    <row r="59" spans="1:9" x14ac:dyDescent="0.2">
      <c r="A59" s="4" t="s">
        <v>110</v>
      </c>
      <c r="B59" s="5" t="s">
        <v>216</v>
      </c>
      <c r="C59" s="73">
        <v>0.5</v>
      </c>
      <c r="D59" s="327" t="s">
        <v>118</v>
      </c>
      <c r="E59" s="415">
        <v>132000</v>
      </c>
      <c r="F59" s="334">
        <f t="shared" si="0"/>
        <v>135960</v>
      </c>
      <c r="G59" s="250">
        <f t="shared" si="1"/>
        <v>138600</v>
      </c>
      <c r="H59" s="250">
        <f t="shared" si="2"/>
        <v>145200</v>
      </c>
      <c r="I59" s="251">
        <f t="shared" si="3"/>
        <v>158400</v>
      </c>
    </row>
    <row r="60" spans="1:9" x14ac:dyDescent="0.2">
      <c r="A60" s="418" t="s">
        <v>110</v>
      </c>
      <c r="B60" s="375" t="s">
        <v>216</v>
      </c>
      <c r="C60" s="376">
        <v>1.2</v>
      </c>
      <c r="D60" s="329" t="s">
        <v>118</v>
      </c>
      <c r="E60" s="419">
        <v>126000</v>
      </c>
      <c r="F60" s="377">
        <f t="shared" si="0"/>
        <v>129780</v>
      </c>
      <c r="G60" s="378">
        <f t="shared" si="1"/>
        <v>132300</v>
      </c>
      <c r="H60" s="378">
        <f t="shared" si="2"/>
        <v>138600</v>
      </c>
      <c r="I60" s="379">
        <f t="shared" si="3"/>
        <v>151200</v>
      </c>
    </row>
    <row r="61" spans="1:9" ht="13.5" thickBot="1" x14ac:dyDescent="0.25">
      <c r="A61" s="9" t="s">
        <v>110</v>
      </c>
      <c r="B61" s="10" t="s">
        <v>216</v>
      </c>
      <c r="C61" s="75">
        <v>1.2</v>
      </c>
      <c r="D61" s="326" t="s">
        <v>120</v>
      </c>
      <c r="E61" s="416">
        <v>125000</v>
      </c>
      <c r="F61" s="339">
        <f t="shared" si="0"/>
        <v>128750</v>
      </c>
      <c r="G61" s="253">
        <f t="shared" si="1"/>
        <v>131250</v>
      </c>
      <c r="H61" s="253">
        <f t="shared" si="2"/>
        <v>137500</v>
      </c>
      <c r="I61" s="254">
        <f t="shared" si="3"/>
        <v>150000</v>
      </c>
    </row>
    <row r="62" spans="1:9" x14ac:dyDescent="0.2">
      <c r="A62" s="70" t="s">
        <v>110</v>
      </c>
      <c r="B62" s="7" t="s">
        <v>130</v>
      </c>
      <c r="C62" s="76">
        <v>0.5</v>
      </c>
      <c r="D62" s="324" t="s">
        <v>118</v>
      </c>
      <c r="E62" s="417">
        <v>145000</v>
      </c>
      <c r="F62" s="335">
        <f t="shared" si="0"/>
        <v>149350</v>
      </c>
      <c r="G62" s="243">
        <f t="shared" si="1"/>
        <v>152250</v>
      </c>
      <c r="H62" s="243">
        <f t="shared" si="2"/>
        <v>159500</v>
      </c>
      <c r="I62" s="244">
        <f t="shared" si="3"/>
        <v>174000</v>
      </c>
    </row>
    <row r="63" spans="1:9" x14ac:dyDescent="0.2">
      <c r="A63" s="6" t="s">
        <v>110</v>
      </c>
      <c r="B63" s="8" t="s">
        <v>130</v>
      </c>
      <c r="C63" s="74">
        <v>0.7</v>
      </c>
      <c r="D63" s="325" t="s">
        <v>131</v>
      </c>
      <c r="E63" s="412">
        <v>144000</v>
      </c>
      <c r="F63" s="335">
        <f t="shared" si="0"/>
        <v>148320</v>
      </c>
      <c r="G63" s="243">
        <f t="shared" si="1"/>
        <v>151200</v>
      </c>
      <c r="H63" s="243">
        <f t="shared" si="2"/>
        <v>158400</v>
      </c>
      <c r="I63" s="244">
        <f t="shared" si="3"/>
        <v>172800</v>
      </c>
    </row>
    <row r="64" spans="1:9" x14ac:dyDescent="0.2">
      <c r="A64" s="6" t="s">
        <v>110</v>
      </c>
      <c r="B64" s="8" t="s">
        <v>130</v>
      </c>
      <c r="C64" s="74">
        <v>0.7</v>
      </c>
      <c r="D64" s="325" t="s">
        <v>120</v>
      </c>
      <c r="E64" s="412">
        <v>144000</v>
      </c>
      <c r="F64" s="335">
        <f t="shared" ref="F64" si="4">E64*1.03</f>
        <v>148320</v>
      </c>
      <c r="G64" s="243">
        <f t="shared" ref="G64" si="5">E64*1.05</f>
        <v>151200</v>
      </c>
      <c r="H64" s="243">
        <f t="shared" ref="H64" si="6">E64*1.1</f>
        <v>158400</v>
      </c>
      <c r="I64" s="244">
        <f t="shared" ref="I64" si="7">E64*1.2</f>
        <v>172800</v>
      </c>
    </row>
    <row r="65" spans="1:9" x14ac:dyDescent="0.2">
      <c r="A65" s="6" t="s">
        <v>110</v>
      </c>
      <c r="B65" s="8" t="s">
        <v>130</v>
      </c>
      <c r="C65" s="74">
        <v>0.8</v>
      </c>
      <c r="D65" s="325" t="s">
        <v>118</v>
      </c>
      <c r="E65" s="412">
        <v>139000</v>
      </c>
      <c r="F65" s="335">
        <f t="shared" si="0"/>
        <v>143170</v>
      </c>
      <c r="G65" s="243">
        <f t="shared" si="1"/>
        <v>145950</v>
      </c>
      <c r="H65" s="243">
        <f t="shared" si="2"/>
        <v>152900</v>
      </c>
      <c r="I65" s="244">
        <f t="shared" si="3"/>
        <v>166800</v>
      </c>
    </row>
    <row r="66" spans="1:9" x14ac:dyDescent="0.2">
      <c r="A66" s="6" t="s">
        <v>110</v>
      </c>
      <c r="B66" s="8" t="s">
        <v>130</v>
      </c>
      <c r="C66" s="74">
        <v>0.8</v>
      </c>
      <c r="D66" s="325" t="s">
        <v>120</v>
      </c>
      <c r="E66" s="412">
        <v>139000</v>
      </c>
      <c r="F66" s="335">
        <f t="shared" si="0"/>
        <v>143170</v>
      </c>
      <c r="G66" s="243">
        <f t="shared" si="1"/>
        <v>145950</v>
      </c>
      <c r="H66" s="243">
        <f t="shared" si="2"/>
        <v>152900</v>
      </c>
      <c r="I66" s="244">
        <f t="shared" si="3"/>
        <v>166800</v>
      </c>
    </row>
    <row r="67" spans="1:9" x14ac:dyDescent="0.2">
      <c r="A67" s="6" t="s">
        <v>110</v>
      </c>
      <c r="B67" s="77" t="s">
        <v>130</v>
      </c>
      <c r="C67" s="74">
        <v>1</v>
      </c>
      <c r="D67" s="325" t="s">
        <v>118</v>
      </c>
      <c r="E67" s="412">
        <v>137000</v>
      </c>
      <c r="F67" s="335">
        <f t="shared" si="0"/>
        <v>141110</v>
      </c>
      <c r="G67" s="243">
        <f t="shared" si="1"/>
        <v>143850</v>
      </c>
      <c r="H67" s="243">
        <f t="shared" si="2"/>
        <v>150700</v>
      </c>
      <c r="I67" s="244">
        <f t="shared" si="3"/>
        <v>164400</v>
      </c>
    </row>
    <row r="68" spans="1:9" x14ac:dyDescent="0.2">
      <c r="A68" s="6" t="s">
        <v>110</v>
      </c>
      <c r="B68" s="77" t="s">
        <v>130</v>
      </c>
      <c r="C68" s="74">
        <v>1</v>
      </c>
      <c r="D68" s="325" t="s">
        <v>120</v>
      </c>
      <c r="E68" s="412">
        <v>137000</v>
      </c>
      <c r="F68" s="335">
        <f t="shared" si="0"/>
        <v>141110</v>
      </c>
      <c r="G68" s="243">
        <f t="shared" si="1"/>
        <v>143850</v>
      </c>
      <c r="H68" s="243">
        <f t="shared" si="2"/>
        <v>150700</v>
      </c>
      <c r="I68" s="244">
        <f t="shared" si="3"/>
        <v>164400</v>
      </c>
    </row>
    <row r="69" spans="1:9" x14ac:dyDescent="0.2">
      <c r="A69" s="6" t="s">
        <v>110</v>
      </c>
      <c r="B69" s="77" t="s">
        <v>130</v>
      </c>
      <c r="C69" s="74">
        <v>1</v>
      </c>
      <c r="D69" s="325" t="s">
        <v>128</v>
      </c>
      <c r="E69" s="412">
        <v>70000</v>
      </c>
      <c r="F69" s="335">
        <f t="shared" si="0"/>
        <v>72100</v>
      </c>
      <c r="G69" s="243">
        <f t="shared" si="1"/>
        <v>73500</v>
      </c>
      <c r="H69" s="243">
        <f t="shared" si="2"/>
        <v>77000</v>
      </c>
      <c r="I69" s="244">
        <f t="shared" si="3"/>
        <v>84000</v>
      </c>
    </row>
    <row r="70" spans="1:9" x14ac:dyDescent="0.2">
      <c r="A70" s="6" t="s">
        <v>110</v>
      </c>
      <c r="B70" s="77" t="s">
        <v>130</v>
      </c>
      <c r="C70" s="74">
        <v>1.2</v>
      </c>
      <c r="D70" s="325" t="s">
        <v>120</v>
      </c>
      <c r="E70" s="412">
        <v>137000</v>
      </c>
      <c r="F70" s="335">
        <f t="shared" si="0"/>
        <v>141110</v>
      </c>
      <c r="G70" s="243">
        <f t="shared" si="1"/>
        <v>143850</v>
      </c>
      <c r="H70" s="243">
        <f t="shared" si="2"/>
        <v>150700</v>
      </c>
      <c r="I70" s="244">
        <f t="shared" si="3"/>
        <v>164400</v>
      </c>
    </row>
    <row r="71" spans="1:9" x14ac:dyDescent="0.2">
      <c r="A71" s="6" t="s">
        <v>110</v>
      </c>
      <c r="B71" s="8" t="s">
        <v>130</v>
      </c>
      <c r="C71" s="74">
        <v>1.5</v>
      </c>
      <c r="D71" s="325" t="s">
        <v>118</v>
      </c>
      <c r="E71" s="412">
        <v>135000</v>
      </c>
      <c r="F71" s="335">
        <f t="shared" si="0"/>
        <v>139050</v>
      </c>
      <c r="G71" s="243">
        <f t="shared" si="1"/>
        <v>141750</v>
      </c>
      <c r="H71" s="243">
        <f t="shared" si="2"/>
        <v>148500</v>
      </c>
      <c r="I71" s="244">
        <f t="shared" si="3"/>
        <v>162000</v>
      </c>
    </row>
    <row r="72" spans="1:9" x14ac:dyDescent="0.2">
      <c r="A72" s="6" t="s">
        <v>110</v>
      </c>
      <c r="B72" s="8" t="s">
        <v>130</v>
      </c>
      <c r="C72" s="74">
        <v>1.5</v>
      </c>
      <c r="D72" s="325" t="s">
        <v>120</v>
      </c>
      <c r="E72" s="412">
        <v>135000</v>
      </c>
      <c r="F72" s="335">
        <f t="shared" si="0"/>
        <v>139050</v>
      </c>
      <c r="G72" s="243">
        <f t="shared" si="1"/>
        <v>141750</v>
      </c>
      <c r="H72" s="243">
        <f t="shared" si="2"/>
        <v>148500</v>
      </c>
      <c r="I72" s="244">
        <f t="shared" si="3"/>
        <v>162000</v>
      </c>
    </row>
    <row r="73" spans="1:9" ht="13.5" thickBot="1" x14ac:dyDescent="0.25">
      <c r="A73" s="420" t="s">
        <v>110</v>
      </c>
      <c r="B73" s="152" t="s">
        <v>130</v>
      </c>
      <c r="C73" s="153">
        <v>2</v>
      </c>
      <c r="D73" s="328" t="s">
        <v>120</v>
      </c>
      <c r="E73" s="421">
        <v>140000</v>
      </c>
      <c r="F73" s="336">
        <f t="shared" si="0"/>
        <v>144200</v>
      </c>
      <c r="G73" s="256">
        <f t="shared" si="1"/>
        <v>147000</v>
      </c>
      <c r="H73" s="256">
        <f t="shared" si="2"/>
        <v>154000</v>
      </c>
      <c r="I73" s="257">
        <f t="shared" si="3"/>
        <v>168000</v>
      </c>
    </row>
    <row r="74" spans="1:9" x14ac:dyDescent="0.2">
      <c r="A74" s="4" t="s">
        <v>110</v>
      </c>
      <c r="B74" s="78" t="s">
        <v>180</v>
      </c>
      <c r="C74" s="73">
        <v>0.5</v>
      </c>
      <c r="D74" s="327" t="s">
        <v>120</v>
      </c>
      <c r="E74" s="415">
        <v>137000</v>
      </c>
      <c r="F74" s="334">
        <f t="shared" si="0"/>
        <v>141110</v>
      </c>
      <c r="G74" s="250">
        <f t="shared" si="1"/>
        <v>143850</v>
      </c>
      <c r="H74" s="250">
        <f t="shared" si="2"/>
        <v>150700</v>
      </c>
      <c r="I74" s="251">
        <f t="shared" si="3"/>
        <v>164400</v>
      </c>
    </row>
    <row r="75" spans="1:9" x14ac:dyDescent="0.2">
      <c r="A75" s="6" t="s">
        <v>110</v>
      </c>
      <c r="B75" s="77" t="s">
        <v>180</v>
      </c>
      <c r="C75" s="74">
        <v>1</v>
      </c>
      <c r="D75" s="325" t="s">
        <v>125</v>
      </c>
      <c r="E75" s="412">
        <v>83000</v>
      </c>
      <c r="F75" s="335">
        <f t="shared" si="0"/>
        <v>85490</v>
      </c>
      <c r="G75" s="243">
        <f t="shared" si="1"/>
        <v>87150</v>
      </c>
      <c r="H75" s="243">
        <f t="shared" si="2"/>
        <v>91300.000000000015</v>
      </c>
      <c r="I75" s="244">
        <f t="shared" si="3"/>
        <v>99600</v>
      </c>
    </row>
    <row r="76" spans="1:9" ht="13.5" thickBot="1" x14ac:dyDescent="0.25">
      <c r="A76" s="9" t="s">
        <v>110</v>
      </c>
      <c r="B76" s="79" t="s">
        <v>180</v>
      </c>
      <c r="C76" s="75">
        <v>1</v>
      </c>
      <c r="D76" s="326" t="s">
        <v>131</v>
      </c>
      <c r="E76" s="416">
        <v>132000</v>
      </c>
      <c r="F76" s="339">
        <f t="shared" si="0"/>
        <v>135960</v>
      </c>
      <c r="G76" s="253">
        <f t="shared" si="1"/>
        <v>138600</v>
      </c>
      <c r="H76" s="253">
        <f t="shared" si="2"/>
        <v>145200</v>
      </c>
      <c r="I76" s="254">
        <f t="shared" si="3"/>
        <v>158400</v>
      </c>
    </row>
    <row r="77" spans="1:9" x14ac:dyDescent="0.2">
      <c r="A77" s="70" t="s">
        <v>110</v>
      </c>
      <c r="B77" s="80" t="s">
        <v>112</v>
      </c>
      <c r="C77" s="76">
        <v>0.5</v>
      </c>
      <c r="D77" s="324" t="s">
        <v>120</v>
      </c>
      <c r="E77" s="417">
        <v>144000</v>
      </c>
      <c r="F77" s="335">
        <f t="shared" si="0"/>
        <v>148320</v>
      </c>
      <c r="G77" s="243">
        <f t="shared" si="1"/>
        <v>151200</v>
      </c>
      <c r="H77" s="243">
        <f t="shared" si="2"/>
        <v>158400</v>
      </c>
      <c r="I77" s="244">
        <f t="shared" si="3"/>
        <v>172800</v>
      </c>
    </row>
    <row r="78" spans="1:9" x14ac:dyDescent="0.2">
      <c r="A78" s="70" t="s">
        <v>110</v>
      </c>
      <c r="B78" s="80" t="s">
        <v>112</v>
      </c>
      <c r="C78" s="76">
        <v>0.5</v>
      </c>
      <c r="D78" s="324" t="s">
        <v>119</v>
      </c>
      <c r="E78" s="412">
        <v>80000</v>
      </c>
      <c r="F78" s="335">
        <f t="shared" si="0"/>
        <v>82400</v>
      </c>
      <c r="G78" s="243">
        <f t="shared" si="1"/>
        <v>84000</v>
      </c>
      <c r="H78" s="243">
        <f t="shared" si="2"/>
        <v>88000</v>
      </c>
      <c r="I78" s="244">
        <f t="shared" si="3"/>
        <v>96000</v>
      </c>
    </row>
    <row r="79" spans="1:9" x14ac:dyDescent="0.2">
      <c r="A79" s="6" t="s">
        <v>110</v>
      </c>
      <c r="B79" s="77" t="s">
        <v>112</v>
      </c>
      <c r="C79" s="74">
        <v>0.6</v>
      </c>
      <c r="D79" s="325" t="s">
        <v>120</v>
      </c>
      <c r="E79" s="412">
        <v>143000</v>
      </c>
      <c r="F79" s="335">
        <f t="shared" ref="F79:F109" si="8">E79*1.03</f>
        <v>147290</v>
      </c>
      <c r="G79" s="243">
        <f t="shared" ref="G79:G109" si="9">E79*1.05</f>
        <v>150150</v>
      </c>
      <c r="H79" s="243">
        <f t="shared" ref="H79:H109" si="10">E79*1.1</f>
        <v>157300</v>
      </c>
      <c r="I79" s="244">
        <f t="shared" ref="I79:I109" si="11">E79*1.2</f>
        <v>171600</v>
      </c>
    </row>
    <row r="80" spans="1:9" x14ac:dyDescent="0.2">
      <c r="A80" s="6" t="s">
        <v>110</v>
      </c>
      <c r="B80" s="77" t="s">
        <v>112</v>
      </c>
      <c r="C80" s="74">
        <v>0.6</v>
      </c>
      <c r="D80" s="325" t="s">
        <v>127</v>
      </c>
      <c r="E80" s="412">
        <v>143000</v>
      </c>
      <c r="F80" s="335">
        <f t="shared" si="8"/>
        <v>147290</v>
      </c>
      <c r="G80" s="243">
        <f t="shared" si="9"/>
        <v>150150</v>
      </c>
      <c r="H80" s="243">
        <f t="shared" si="10"/>
        <v>157300</v>
      </c>
      <c r="I80" s="244">
        <f t="shared" si="11"/>
        <v>171600</v>
      </c>
    </row>
    <row r="81" spans="1:9" x14ac:dyDescent="0.2">
      <c r="A81" s="6" t="s">
        <v>110</v>
      </c>
      <c r="B81" s="77" t="s">
        <v>112</v>
      </c>
      <c r="C81" s="74">
        <v>0.7</v>
      </c>
      <c r="D81" s="325" t="s">
        <v>118</v>
      </c>
      <c r="E81" s="412">
        <v>141000</v>
      </c>
      <c r="F81" s="335">
        <f t="shared" si="8"/>
        <v>145230</v>
      </c>
      <c r="G81" s="243">
        <f t="shared" si="9"/>
        <v>148050</v>
      </c>
      <c r="H81" s="243">
        <f t="shared" si="10"/>
        <v>155100</v>
      </c>
      <c r="I81" s="244">
        <f t="shared" si="11"/>
        <v>169200</v>
      </c>
    </row>
    <row r="82" spans="1:9" x14ac:dyDescent="0.2">
      <c r="A82" s="6" t="s">
        <v>110</v>
      </c>
      <c r="B82" s="77" t="s">
        <v>112</v>
      </c>
      <c r="C82" s="74">
        <v>0.7</v>
      </c>
      <c r="D82" s="325" t="s">
        <v>120</v>
      </c>
      <c r="E82" s="412">
        <v>141000</v>
      </c>
      <c r="F82" s="335">
        <f t="shared" si="8"/>
        <v>145230</v>
      </c>
      <c r="G82" s="243">
        <f t="shared" si="9"/>
        <v>148050</v>
      </c>
      <c r="H82" s="243">
        <f t="shared" si="10"/>
        <v>155100</v>
      </c>
      <c r="I82" s="244">
        <f t="shared" si="11"/>
        <v>169200</v>
      </c>
    </row>
    <row r="83" spans="1:9" x14ac:dyDescent="0.2">
      <c r="A83" s="6" t="s">
        <v>110</v>
      </c>
      <c r="B83" s="77" t="s">
        <v>112</v>
      </c>
      <c r="C83" s="74">
        <v>0.7</v>
      </c>
      <c r="D83" s="325" t="s">
        <v>127</v>
      </c>
      <c r="E83" s="412">
        <v>145000</v>
      </c>
      <c r="F83" s="335">
        <f t="shared" si="8"/>
        <v>149350</v>
      </c>
      <c r="G83" s="243">
        <f t="shared" si="9"/>
        <v>152250</v>
      </c>
      <c r="H83" s="243">
        <f t="shared" si="10"/>
        <v>159500</v>
      </c>
      <c r="I83" s="244">
        <f t="shared" si="11"/>
        <v>174000</v>
      </c>
    </row>
    <row r="84" spans="1:9" x14ac:dyDescent="0.2">
      <c r="A84" s="6" t="s">
        <v>110</v>
      </c>
      <c r="B84" s="77" t="s">
        <v>112</v>
      </c>
      <c r="C84" s="74">
        <v>0.8</v>
      </c>
      <c r="D84" s="325" t="s">
        <v>118</v>
      </c>
      <c r="E84" s="412">
        <v>139000</v>
      </c>
      <c r="F84" s="335">
        <f t="shared" si="8"/>
        <v>143170</v>
      </c>
      <c r="G84" s="243">
        <f t="shared" si="9"/>
        <v>145950</v>
      </c>
      <c r="H84" s="243">
        <f t="shared" si="10"/>
        <v>152900</v>
      </c>
      <c r="I84" s="244">
        <f t="shared" si="11"/>
        <v>166800</v>
      </c>
    </row>
    <row r="85" spans="1:9" x14ac:dyDescent="0.2">
      <c r="A85" s="6" t="s">
        <v>110</v>
      </c>
      <c r="B85" s="77" t="s">
        <v>112</v>
      </c>
      <c r="C85" s="74">
        <v>0.8</v>
      </c>
      <c r="D85" s="325" t="s">
        <v>120</v>
      </c>
      <c r="E85" s="412">
        <v>139000</v>
      </c>
      <c r="F85" s="335">
        <f t="shared" si="8"/>
        <v>143170</v>
      </c>
      <c r="G85" s="243">
        <f t="shared" si="9"/>
        <v>145950</v>
      </c>
      <c r="H85" s="243">
        <f t="shared" si="10"/>
        <v>152900</v>
      </c>
      <c r="I85" s="244">
        <f t="shared" si="11"/>
        <v>166800</v>
      </c>
    </row>
    <row r="86" spans="1:9" x14ac:dyDescent="0.2">
      <c r="A86" s="6" t="s">
        <v>110</v>
      </c>
      <c r="B86" s="77" t="s">
        <v>112</v>
      </c>
      <c r="C86" s="74">
        <v>0.8</v>
      </c>
      <c r="D86" s="325" t="s">
        <v>128</v>
      </c>
      <c r="E86" s="412">
        <v>80000</v>
      </c>
      <c r="F86" s="335">
        <f t="shared" si="8"/>
        <v>82400</v>
      </c>
      <c r="G86" s="243">
        <f t="shared" si="9"/>
        <v>84000</v>
      </c>
      <c r="H86" s="243">
        <f t="shared" si="10"/>
        <v>88000</v>
      </c>
      <c r="I86" s="244">
        <f t="shared" si="11"/>
        <v>96000</v>
      </c>
    </row>
    <row r="87" spans="1:9" x14ac:dyDescent="0.2">
      <c r="A87" s="6" t="s">
        <v>110</v>
      </c>
      <c r="B87" s="77" t="s">
        <v>111</v>
      </c>
      <c r="C87" s="74">
        <v>0.8</v>
      </c>
      <c r="D87" s="325" t="s">
        <v>211</v>
      </c>
      <c r="E87" s="412">
        <v>99000</v>
      </c>
      <c r="F87" s="335">
        <f t="shared" si="8"/>
        <v>101970</v>
      </c>
      <c r="G87" s="243">
        <f t="shared" si="9"/>
        <v>103950</v>
      </c>
      <c r="H87" s="243">
        <f t="shared" si="10"/>
        <v>108900.00000000001</v>
      </c>
      <c r="I87" s="244">
        <f t="shared" si="11"/>
        <v>118800</v>
      </c>
    </row>
    <row r="88" spans="1:9" x14ac:dyDescent="0.2">
      <c r="A88" s="6" t="s">
        <v>110</v>
      </c>
      <c r="B88" s="77" t="s">
        <v>112</v>
      </c>
      <c r="C88" s="74">
        <v>0.8</v>
      </c>
      <c r="D88" s="325" t="s">
        <v>127</v>
      </c>
      <c r="E88" s="412">
        <v>145000</v>
      </c>
      <c r="F88" s="335">
        <f t="shared" si="8"/>
        <v>149350</v>
      </c>
      <c r="G88" s="243">
        <f t="shared" si="9"/>
        <v>152250</v>
      </c>
      <c r="H88" s="243">
        <f t="shared" si="10"/>
        <v>159500</v>
      </c>
      <c r="I88" s="244">
        <f t="shared" si="11"/>
        <v>174000</v>
      </c>
    </row>
    <row r="89" spans="1:9" x14ac:dyDescent="0.2">
      <c r="A89" s="6" t="s">
        <v>110</v>
      </c>
      <c r="B89" s="77" t="s">
        <v>112</v>
      </c>
      <c r="C89" s="74">
        <v>1</v>
      </c>
      <c r="D89" s="325" t="s">
        <v>125</v>
      </c>
      <c r="E89" s="412">
        <v>80000</v>
      </c>
      <c r="F89" s="335">
        <f t="shared" si="8"/>
        <v>82400</v>
      </c>
      <c r="G89" s="243">
        <f t="shared" si="9"/>
        <v>84000</v>
      </c>
      <c r="H89" s="243">
        <f t="shared" si="10"/>
        <v>88000</v>
      </c>
      <c r="I89" s="244">
        <f t="shared" si="11"/>
        <v>96000</v>
      </c>
    </row>
    <row r="90" spans="1:9" x14ac:dyDescent="0.2">
      <c r="A90" s="6" t="s">
        <v>110</v>
      </c>
      <c r="B90" s="77" t="s">
        <v>112</v>
      </c>
      <c r="C90" s="74">
        <v>1</v>
      </c>
      <c r="D90" s="325" t="s">
        <v>128</v>
      </c>
      <c r="E90" s="422">
        <v>80000</v>
      </c>
      <c r="F90" s="335">
        <f t="shared" si="8"/>
        <v>82400</v>
      </c>
      <c r="G90" s="243">
        <f t="shared" si="9"/>
        <v>84000</v>
      </c>
      <c r="H90" s="243">
        <f t="shared" si="10"/>
        <v>88000</v>
      </c>
      <c r="I90" s="244">
        <f t="shared" si="11"/>
        <v>96000</v>
      </c>
    </row>
    <row r="91" spans="1:9" x14ac:dyDescent="0.2">
      <c r="A91" s="6" t="s">
        <v>110</v>
      </c>
      <c r="B91" s="77" t="s">
        <v>112</v>
      </c>
      <c r="C91" s="74">
        <v>1</v>
      </c>
      <c r="D91" s="325" t="s">
        <v>133</v>
      </c>
      <c r="E91" s="422">
        <v>80000</v>
      </c>
      <c r="F91" s="335">
        <f t="shared" si="8"/>
        <v>82400</v>
      </c>
      <c r="G91" s="243">
        <f t="shared" si="9"/>
        <v>84000</v>
      </c>
      <c r="H91" s="243">
        <f t="shared" si="10"/>
        <v>88000</v>
      </c>
      <c r="I91" s="244">
        <f t="shared" si="11"/>
        <v>96000</v>
      </c>
    </row>
    <row r="92" spans="1:9" x14ac:dyDescent="0.2">
      <c r="A92" s="6" t="s">
        <v>110</v>
      </c>
      <c r="B92" s="77" t="s">
        <v>112</v>
      </c>
      <c r="C92" s="74">
        <v>1</v>
      </c>
      <c r="D92" s="325" t="s">
        <v>118</v>
      </c>
      <c r="E92" s="412">
        <v>138000</v>
      </c>
      <c r="F92" s="335">
        <f t="shared" si="8"/>
        <v>142140</v>
      </c>
      <c r="G92" s="243">
        <f t="shared" si="9"/>
        <v>144900</v>
      </c>
      <c r="H92" s="243">
        <f t="shared" si="10"/>
        <v>151800</v>
      </c>
      <c r="I92" s="244">
        <f t="shared" si="11"/>
        <v>165600</v>
      </c>
    </row>
    <row r="93" spans="1:9" x14ac:dyDescent="0.2">
      <c r="A93" s="6" t="s">
        <v>110</v>
      </c>
      <c r="B93" s="77" t="s">
        <v>111</v>
      </c>
      <c r="C93" s="74">
        <v>1</v>
      </c>
      <c r="D93" s="325" t="s">
        <v>118</v>
      </c>
      <c r="E93" s="412">
        <v>138000</v>
      </c>
      <c r="F93" s="335">
        <f t="shared" si="8"/>
        <v>142140</v>
      </c>
      <c r="G93" s="243">
        <f t="shared" si="9"/>
        <v>144900</v>
      </c>
      <c r="H93" s="243">
        <f t="shared" si="10"/>
        <v>151800</v>
      </c>
      <c r="I93" s="244">
        <f t="shared" si="11"/>
        <v>165600</v>
      </c>
    </row>
    <row r="94" spans="1:9" x14ac:dyDescent="0.2">
      <c r="A94" s="6" t="s">
        <v>110</v>
      </c>
      <c r="B94" s="77" t="s">
        <v>112</v>
      </c>
      <c r="C94" s="74">
        <v>1</v>
      </c>
      <c r="D94" s="325" t="s">
        <v>120</v>
      </c>
      <c r="E94" s="412">
        <v>138000</v>
      </c>
      <c r="F94" s="335">
        <f t="shared" si="8"/>
        <v>142140</v>
      </c>
      <c r="G94" s="243">
        <f t="shared" si="9"/>
        <v>144900</v>
      </c>
      <c r="H94" s="243">
        <f t="shared" si="10"/>
        <v>151800</v>
      </c>
      <c r="I94" s="244">
        <f t="shared" si="11"/>
        <v>165600</v>
      </c>
    </row>
    <row r="95" spans="1:9" x14ac:dyDescent="0.2">
      <c r="A95" s="6" t="s">
        <v>110</v>
      </c>
      <c r="B95" s="77" t="s">
        <v>112</v>
      </c>
      <c r="C95" s="74">
        <v>1</v>
      </c>
      <c r="D95" s="325" t="s">
        <v>127</v>
      </c>
      <c r="E95" s="412">
        <v>144000</v>
      </c>
      <c r="F95" s="335">
        <f t="shared" si="8"/>
        <v>148320</v>
      </c>
      <c r="G95" s="243">
        <f t="shared" si="9"/>
        <v>151200</v>
      </c>
      <c r="H95" s="243">
        <f t="shared" si="10"/>
        <v>158400</v>
      </c>
      <c r="I95" s="244">
        <f t="shared" si="11"/>
        <v>172800</v>
      </c>
    </row>
    <row r="96" spans="1:9" x14ac:dyDescent="0.2">
      <c r="A96" s="6" t="s">
        <v>110</v>
      </c>
      <c r="B96" s="77" t="s">
        <v>112</v>
      </c>
      <c r="C96" s="74">
        <v>1.2</v>
      </c>
      <c r="D96" s="325" t="s">
        <v>120</v>
      </c>
      <c r="E96" s="412">
        <v>137000</v>
      </c>
      <c r="F96" s="335">
        <f t="shared" si="8"/>
        <v>141110</v>
      </c>
      <c r="G96" s="243">
        <f t="shared" si="9"/>
        <v>143850</v>
      </c>
      <c r="H96" s="243">
        <f t="shared" si="10"/>
        <v>150700</v>
      </c>
      <c r="I96" s="244">
        <f t="shared" si="11"/>
        <v>164400</v>
      </c>
    </row>
    <row r="97" spans="1:9" x14ac:dyDescent="0.2">
      <c r="A97" s="6" t="s">
        <v>110</v>
      </c>
      <c r="B97" s="77" t="s">
        <v>112</v>
      </c>
      <c r="C97" s="74">
        <v>1.5</v>
      </c>
      <c r="D97" s="325" t="s">
        <v>120</v>
      </c>
      <c r="E97" s="412">
        <v>133000</v>
      </c>
      <c r="F97" s="335">
        <f t="shared" si="8"/>
        <v>136990</v>
      </c>
      <c r="G97" s="243">
        <f t="shared" si="9"/>
        <v>139650</v>
      </c>
      <c r="H97" s="243">
        <f t="shared" si="10"/>
        <v>146300</v>
      </c>
      <c r="I97" s="244">
        <f t="shared" si="11"/>
        <v>159600</v>
      </c>
    </row>
    <row r="98" spans="1:9" x14ac:dyDescent="0.2">
      <c r="A98" s="6" t="s">
        <v>110</v>
      </c>
      <c r="B98" s="77" t="s">
        <v>112</v>
      </c>
      <c r="C98" s="74">
        <v>1.5</v>
      </c>
      <c r="D98" s="325" t="s">
        <v>119</v>
      </c>
      <c r="E98" s="412">
        <v>80000</v>
      </c>
      <c r="F98" s="335">
        <f t="shared" si="8"/>
        <v>82400</v>
      </c>
      <c r="G98" s="243">
        <f t="shared" si="9"/>
        <v>84000</v>
      </c>
      <c r="H98" s="243">
        <f t="shared" si="10"/>
        <v>88000</v>
      </c>
      <c r="I98" s="244">
        <f t="shared" si="11"/>
        <v>96000</v>
      </c>
    </row>
    <row r="99" spans="1:9" x14ac:dyDescent="0.2">
      <c r="A99" s="6" t="s">
        <v>110</v>
      </c>
      <c r="B99" s="77" t="s">
        <v>112</v>
      </c>
      <c r="C99" s="74">
        <v>1.5</v>
      </c>
      <c r="D99" s="325" t="s">
        <v>127</v>
      </c>
      <c r="E99" s="412">
        <v>139000</v>
      </c>
      <c r="F99" s="335">
        <f t="shared" si="8"/>
        <v>143170</v>
      </c>
      <c r="G99" s="243">
        <f t="shared" si="9"/>
        <v>145950</v>
      </c>
      <c r="H99" s="243">
        <f t="shared" si="10"/>
        <v>152900</v>
      </c>
      <c r="I99" s="244">
        <f t="shared" si="11"/>
        <v>166800</v>
      </c>
    </row>
    <row r="100" spans="1:9" x14ac:dyDescent="0.2">
      <c r="A100" s="423" t="s">
        <v>110</v>
      </c>
      <c r="B100" s="81" t="s">
        <v>112</v>
      </c>
      <c r="C100" s="82">
        <v>2</v>
      </c>
      <c r="D100" s="329" t="s">
        <v>119</v>
      </c>
      <c r="E100" s="422">
        <v>80000</v>
      </c>
      <c r="F100" s="336">
        <f t="shared" si="8"/>
        <v>82400</v>
      </c>
      <c r="G100" s="256">
        <f t="shared" si="9"/>
        <v>84000</v>
      </c>
      <c r="H100" s="256">
        <f t="shared" si="10"/>
        <v>88000</v>
      </c>
      <c r="I100" s="257">
        <f t="shared" si="11"/>
        <v>96000</v>
      </c>
    </row>
    <row r="101" spans="1:9" ht="13.5" thickBot="1" x14ac:dyDescent="0.25">
      <c r="A101" s="423" t="s">
        <v>110</v>
      </c>
      <c r="B101" s="81" t="s">
        <v>112</v>
      </c>
      <c r="C101" s="82">
        <v>2</v>
      </c>
      <c r="D101" s="329" t="s">
        <v>120</v>
      </c>
      <c r="E101" s="422">
        <v>139000</v>
      </c>
      <c r="F101" s="336">
        <f t="shared" si="8"/>
        <v>143170</v>
      </c>
      <c r="G101" s="256">
        <f t="shared" si="9"/>
        <v>145950</v>
      </c>
      <c r="H101" s="256">
        <f t="shared" si="10"/>
        <v>152900</v>
      </c>
      <c r="I101" s="257">
        <f t="shared" si="11"/>
        <v>166800</v>
      </c>
    </row>
    <row r="102" spans="1:9" x14ac:dyDescent="0.2">
      <c r="A102" s="424" t="s">
        <v>110</v>
      </c>
      <c r="B102" s="154" t="s">
        <v>134</v>
      </c>
      <c r="C102" s="155">
        <v>0.8</v>
      </c>
      <c r="D102" s="330" t="s">
        <v>118</v>
      </c>
      <c r="E102" s="415">
        <v>139000</v>
      </c>
      <c r="F102" s="334">
        <f t="shared" si="8"/>
        <v>143170</v>
      </c>
      <c r="G102" s="250">
        <f t="shared" si="9"/>
        <v>145950</v>
      </c>
      <c r="H102" s="250">
        <f t="shared" si="10"/>
        <v>152900</v>
      </c>
      <c r="I102" s="251">
        <f t="shared" si="11"/>
        <v>166800</v>
      </c>
    </row>
    <row r="103" spans="1:9" x14ac:dyDescent="0.2">
      <c r="A103" s="425" t="s">
        <v>110</v>
      </c>
      <c r="B103" s="156" t="s">
        <v>134</v>
      </c>
      <c r="C103" s="157">
        <v>0.8</v>
      </c>
      <c r="D103" s="331" t="s">
        <v>119</v>
      </c>
      <c r="E103" s="412">
        <v>80000</v>
      </c>
      <c r="F103" s="335">
        <f t="shared" si="8"/>
        <v>82400</v>
      </c>
      <c r="G103" s="243">
        <f t="shared" si="9"/>
        <v>84000</v>
      </c>
      <c r="H103" s="243">
        <f t="shared" si="10"/>
        <v>88000</v>
      </c>
      <c r="I103" s="244">
        <f t="shared" si="11"/>
        <v>96000</v>
      </c>
    </row>
    <row r="104" spans="1:9" ht="13.5" thickBot="1" x14ac:dyDescent="0.25">
      <c r="A104" s="9" t="s">
        <v>110</v>
      </c>
      <c r="B104" s="79" t="s">
        <v>134</v>
      </c>
      <c r="C104" s="75">
        <v>0.8</v>
      </c>
      <c r="D104" s="332" t="s">
        <v>135</v>
      </c>
      <c r="E104" s="416">
        <v>80000</v>
      </c>
      <c r="F104" s="339">
        <f t="shared" si="8"/>
        <v>82400</v>
      </c>
      <c r="G104" s="253">
        <f t="shared" si="9"/>
        <v>84000</v>
      </c>
      <c r="H104" s="253">
        <f t="shared" si="10"/>
        <v>88000</v>
      </c>
      <c r="I104" s="254">
        <f t="shared" si="11"/>
        <v>96000</v>
      </c>
    </row>
    <row r="105" spans="1:9" x14ac:dyDescent="0.2">
      <c r="A105" s="70" t="s">
        <v>110</v>
      </c>
      <c r="B105" s="7" t="s">
        <v>123</v>
      </c>
      <c r="C105" s="76">
        <v>4</v>
      </c>
      <c r="D105" s="324" t="s">
        <v>131</v>
      </c>
      <c r="E105" s="417">
        <v>128000</v>
      </c>
      <c r="F105" s="338">
        <f t="shared" si="8"/>
        <v>131840</v>
      </c>
      <c r="G105" s="247">
        <f t="shared" si="9"/>
        <v>134400</v>
      </c>
      <c r="H105" s="247">
        <f t="shared" si="10"/>
        <v>140800</v>
      </c>
      <c r="I105" s="248">
        <f t="shared" si="11"/>
        <v>153600</v>
      </c>
    </row>
    <row r="106" spans="1:9" x14ac:dyDescent="0.2">
      <c r="A106" s="6" t="s">
        <v>110</v>
      </c>
      <c r="B106" s="8" t="s">
        <v>123</v>
      </c>
      <c r="C106" s="76">
        <v>4</v>
      </c>
      <c r="D106" s="329" t="s">
        <v>120</v>
      </c>
      <c r="E106" s="417">
        <v>128000</v>
      </c>
      <c r="F106" s="335">
        <f t="shared" si="8"/>
        <v>131840</v>
      </c>
      <c r="G106" s="243">
        <f t="shared" si="9"/>
        <v>134400</v>
      </c>
      <c r="H106" s="243">
        <f t="shared" si="10"/>
        <v>140800</v>
      </c>
      <c r="I106" s="244">
        <f t="shared" si="11"/>
        <v>153600</v>
      </c>
    </row>
    <row r="107" spans="1:9" x14ac:dyDescent="0.2">
      <c r="A107" s="6" t="s">
        <v>110</v>
      </c>
      <c r="B107" s="8" t="s">
        <v>123</v>
      </c>
      <c r="C107" s="74">
        <v>5</v>
      </c>
      <c r="D107" s="325" t="s">
        <v>131</v>
      </c>
      <c r="E107" s="417">
        <v>128000</v>
      </c>
      <c r="F107" s="335">
        <f t="shared" si="8"/>
        <v>131840</v>
      </c>
      <c r="G107" s="243">
        <f t="shared" si="9"/>
        <v>134400</v>
      </c>
      <c r="H107" s="243">
        <f t="shared" si="10"/>
        <v>140800</v>
      </c>
      <c r="I107" s="244">
        <f t="shared" si="11"/>
        <v>153600</v>
      </c>
    </row>
    <row r="108" spans="1:9" x14ac:dyDescent="0.2">
      <c r="A108" s="6" t="s">
        <v>110</v>
      </c>
      <c r="B108" s="8" t="s">
        <v>123</v>
      </c>
      <c r="C108" s="74">
        <v>5</v>
      </c>
      <c r="D108" s="329" t="s">
        <v>120</v>
      </c>
      <c r="E108" s="417">
        <v>128000</v>
      </c>
      <c r="F108" s="335">
        <f t="shared" si="8"/>
        <v>131840</v>
      </c>
      <c r="G108" s="243">
        <f t="shared" si="9"/>
        <v>134400</v>
      </c>
      <c r="H108" s="243">
        <f t="shared" si="10"/>
        <v>140800</v>
      </c>
      <c r="I108" s="244">
        <f t="shared" si="11"/>
        <v>153600</v>
      </c>
    </row>
    <row r="109" spans="1:9" ht="13.5" thickBot="1" x14ac:dyDescent="0.25">
      <c r="A109" s="9" t="s">
        <v>110</v>
      </c>
      <c r="B109" s="10" t="s">
        <v>123</v>
      </c>
      <c r="C109" s="75">
        <v>6</v>
      </c>
      <c r="D109" s="326" t="s">
        <v>131</v>
      </c>
      <c r="E109" s="417">
        <v>128000</v>
      </c>
      <c r="F109" s="339">
        <f t="shared" si="8"/>
        <v>131840</v>
      </c>
      <c r="G109" s="253">
        <f t="shared" si="9"/>
        <v>134400</v>
      </c>
      <c r="H109" s="253">
        <f t="shared" si="10"/>
        <v>140800</v>
      </c>
      <c r="I109" s="254">
        <f t="shared" si="11"/>
        <v>153600</v>
      </c>
    </row>
    <row r="110" spans="1:9" ht="13.5" thickBot="1" x14ac:dyDescent="0.25"/>
    <row r="111" spans="1:9" ht="15.75" thickTop="1" x14ac:dyDescent="0.25">
      <c r="A111" s="107" t="s">
        <v>160</v>
      </c>
      <c r="B111" s="83"/>
      <c r="C111" s="83"/>
      <c r="D111" s="83"/>
      <c r="E111" s="84"/>
    </row>
    <row r="112" spans="1:9" ht="14.25" x14ac:dyDescent="0.2">
      <c r="A112" s="16" t="s">
        <v>161</v>
      </c>
      <c r="B112" s="17"/>
      <c r="C112" s="17"/>
      <c r="D112" s="17"/>
      <c r="E112" s="18"/>
    </row>
    <row r="113" spans="1:5" ht="14.25" x14ac:dyDescent="0.2">
      <c r="A113" s="438" t="s">
        <v>162</v>
      </c>
      <c r="B113" s="438"/>
      <c r="C113" s="438"/>
      <c r="D113" s="438"/>
      <c r="E113" s="438"/>
    </row>
    <row r="114" spans="1:5" ht="14.25" x14ac:dyDescent="0.2">
      <c r="A114" s="16" t="s">
        <v>178</v>
      </c>
      <c r="B114" s="17"/>
      <c r="C114" s="17"/>
      <c r="D114" s="17"/>
      <c r="E114" s="18"/>
    </row>
    <row r="115" spans="1:5" ht="14.25" x14ac:dyDescent="0.2">
      <c r="A115" s="16" t="s">
        <v>179</v>
      </c>
      <c r="B115" s="17"/>
      <c r="C115" s="17"/>
      <c r="D115" s="17"/>
      <c r="E115" s="18"/>
    </row>
    <row r="116" spans="1:5" ht="14.25" x14ac:dyDescent="0.2">
      <c r="A116" s="16" t="s">
        <v>163</v>
      </c>
      <c r="B116" s="17"/>
      <c r="C116" s="17"/>
      <c r="D116" s="17"/>
      <c r="E116" s="18"/>
    </row>
    <row r="117" spans="1:5" ht="14.25" x14ac:dyDescent="0.2">
      <c r="A117" s="16" t="s">
        <v>164</v>
      </c>
      <c r="B117" s="17"/>
      <c r="C117" s="17"/>
      <c r="D117" s="17"/>
      <c r="E117" s="18"/>
    </row>
    <row r="118" spans="1:5" ht="14.25" x14ac:dyDescent="0.2">
      <c r="A118" s="16" t="s">
        <v>165</v>
      </c>
      <c r="B118" s="17"/>
      <c r="C118" s="17"/>
      <c r="D118" s="17"/>
      <c r="E118" s="18"/>
    </row>
    <row r="119" spans="1:5" ht="15" thickBot="1" x14ac:dyDescent="0.25">
      <c r="A119" s="33" t="s">
        <v>166</v>
      </c>
      <c r="B119" s="14"/>
      <c r="C119" s="14"/>
      <c r="D119" s="14"/>
      <c r="E119" s="15"/>
    </row>
    <row r="120" spans="1:5" ht="13.5" thickTop="1" x14ac:dyDescent="0.2"/>
  </sheetData>
  <mergeCells count="3">
    <mergeCell ref="A113:E113"/>
    <mergeCell ref="A9:E9"/>
    <mergeCell ref="A11:I11"/>
  </mergeCells>
  <pageMargins left="0.7" right="0.7" top="0.75" bottom="0.75" header="0.3" footer="0.3"/>
  <pageSetup paperSize="9" scale="8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B16" sqref="B16"/>
    </sheetView>
  </sheetViews>
  <sheetFormatPr defaultRowHeight="12.75" x14ac:dyDescent="0.2"/>
  <cols>
    <col min="1" max="1" width="18.85546875" style="178" customWidth="1"/>
    <col min="2" max="2" width="17.5703125" style="21" customWidth="1"/>
    <col min="3" max="3" width="14.28515625" style="170" customWidth="1"/>
    <col min="4" max="7" width="9.28515625" style="160" customWidth="1"/>
    <col min="8" max="8" width="9.28515625" style="302" customWidth="1"/>
    <col min="9" max="16384" width="9.140625" style="21"/>
  </cols>
  <sheetData>
    <row r="1" spans="1:8" s="103" customFormat="1" ht="15.75" thickTop="1" x14ac:dyDescent="0.2">
      <c r="A1" s="151"/>
      <c r="B1" s="93"/>
      <c r="C1" s="110"/>
      <c r="D1" s="151"/>
      <c r="E1" s="172"/>
      <c r="F1" s="144"/>
      <c r="G1" s="144"/>
      <c r="H1" s="298"/>
    </row>
    <row r="2" spans="1:8" ht="15" x14ac:dyDescent="0.2">
      <c r="A2" s="104"/>
      <c r="B2" s="176"/>
      <c r="C2" s="112" t="s">
        <v>157</v>
      </c>
      <c r="D2" s="21"/>
      <c r="E2" s="175"/>
      <c r="F2" s="145"/>
      <c r="G2" s="145"/>
      <c r="H2" s="299"/>
    </row>
    <row r="3" spans="1:8" ht="15" x14ac:dyDescent="0.2">
      <c r="A3" s="104"/>
      <c r="B3" s="94"/>
      <c r="C3" s="112" t="s">
        <v>158</v>
      </c>
      <c r="D3" s="21"/>
      <c r="E3" s="175"/>
      <c r="F3" s="145"/>
      <c r="G3" s="145"/>
      <c r="H3" s="299"/>
    </row>
    <row r="4" spans="1:8" ht="15" x14ac:dyDescent="0.2">
      <c r="A4" s="104"/>
      <c r="B4" s="94"/>
      <c r="C4" s="112" t="s">
        <v>192</v>
      </c>
      <c r="D4" s="21"/>
      <c r="E4" s="175"/>
      <c r="F4" s="145"/>
      <c r="G4" s="145"/>
      <c r="H4" s="299"/>
    </row>
    <row r="5" spans="1:8" ht="15" x14ac:dyDescent="0.2">
      <c r="A5" s="104"/>
      <c r="B5" s="176"/>
      <c r="C5" s="112"/>
      <c r="D5" s="21"/>
      <c r="E5" s="175"/>
      <c r="F5" s="145"/>
      <c r="G5" s="145"/>
      <c r="H5" s="299"/>
    </row>
    <row r="6" spans="1:8" ht="15" x14ac:dyDescent="0.2">
      <c r="A6" s="104"/>
      <c r="B6" s="94"/>
      <c r="C6" s="112" t="s">
        <v>159</v>
      </c>
      <c r="D6" s="21"/>
      <c r="E6" s="175"/>
      <c r="F6" s="145"/>
      <c r="G6" s="145"/>
      <c r="H6" s="299"/>
    </row>
    <row r="7" spans="1:8" ht="15.75" thickBot="1" x14ac:dyDescent="0.25">
      <c r="A7" s="98"/>
      <c r="B7" s="2"/>
      <c r="C7" s="98"/>
      <c r="D7" s="98"/>
      <c r="E7" s="22"/>
      <c r="F7" s="146"/>
      <c r="G7" s="146"/>
      <c r="H7" s="300"/>
    </row>
    <row r="8" spans="1:8" s="1" customFormat="1" ht="15.75" thickTop="1" x14ac:dyDescent="0.2">
      <c r="A8" s="447"/>
      <c r="B8" s="447"/>
      <c r="C8" s="447"/>
      <c r="D8" s="447"/>
      <c r="E8" s="84"/>
      <c r="F8" s="84"/>
      <c r="G8" s="18"/>
      <c r="H8" s="301"/>
    </row>
    <row r="9" spans="1:8" ht="15" x14ac:dyDescent="0.25">
      <c r="A9" s="446" t="s">
        <v>283</v>
      </c>
      <c r="B9" s="446"/>
      <c r="C9" s="446"/>
      <c r="D9" s="446"/>
      <c r="E9" s="446"/>
      <c r="F9" s="446"/>
      <c r="G9" s="446"/>
      <c r="H9" s="446"/>
    </row>
    <row r="10" spans="1:8" ht="13.5" thickBot="1" x14ac:dyDescent="0.25"/>
    <row r="11" spans="1:8" ht="15.75" customHeight="1" thickTop="1" thickBot="1" x14ac:dyDescent="0.25">
      <c r="A11" s="448" t="s">
        <v>0</v>
      </c>
      <c r="B11" s="449"/>
      <c r="C11" s="449"/>
      <c r="D11" s="449"/>
      <c r="E11" s="449"/>
      <c r="F11" s="449"/>
      <c r="G11" s="449"/>
      <c r="H11" s="450"/>
    </row>
    <row r="12" spans="1:8" ht="13.5" thickBot="1" x14ac:dyDescent="0.25">
      <c r="A12" s="451" t="s">
        <v>1</v>
      </c>
      <c r="B12" s="452" t="s">
        <v>26</v>
      </c>
      <c r="C12" s="452" t="s">
        <v>3</v>
      </c>
      <c r="D12" s="452" t="s">
        <v>4</v>
      </c>
      <c r="E12" s="452"/>
      <c r="F12" s="452"/>
      <c r="G12" s="452"/>
      <c r="H12" s="453"/>
    </row>
    <row r="13" spans="1:8" ht="51.75" thickBot="1" x14ac:dyDescent="0.25">
      <c r="A13" s="451"/>
      <c r="B13" s="452"/>
      <c r="C13" s="452"/>
      <c r="D13" s="168" t="s">
        <v>247</v>
      </c>
      <c r="E13" s="168" t="s">
        <v>248</v>
      </c>
      <c r="F13" s="168" t="s">
        <v>249</v>
      </c>
      <c r="G13" s="168" t="s">
        <v>250</v>
      </c>
      <c r="H13" s="218" t="s">
        <v>251</v>
      </c>
    </row>
    <row r="14" spans="1:8" ht="38.25" x14ac:dyDescent="0.2">
      <c r="A14" s="312" t="s">
        <v>241</v>
      </c>
      <c r="B14" s="23" t="s">
        <v>39</v>
      </c>
      <c r="C14" s="387">
        <v>10</v>
      </c>
      <c r="D14" s="296">
        <v>258000</v>
      </c>
      <c r="E14" s="147">
        <f>D14*1.03</f>
        <v>265740</v>
      </c>
      <c r="F14" s="147">
        <f>D14*1.05</f>
        <v>270900</v>
      </c>
      <c r="G14" s="278">
        <f>1.1*D14</f>
        <v>283800</v>
      </c>
      <c r="H14" s="313">
        <f>1.2*D14</f>
        <v>309600</v>
      </c>
    </row>
    <row r="15" spans="1:8" ht="38.25" x14ac:dyDescent="0.2">
      <c r="A15" s="314" t="s">
        <v>241</v>
      </c>
      <c r="B15" s="25" t="s">
        <v>39</v>
      </c>
      <c r="C15" s="26" t="s">
        <v>181</v>
      </c>
      <c r="D15" s="297">
        <v>242000</v>
      </c>
      <c r="E15" s="148">
        <f t="shared" ref="E15:E39" si="0">D15*1.03</f>
        <v>249260</v>
      </c>
      <c r="F15" s="148">
        <f t="shared" ref="F15:F39" si="1">D15*1.05</f>
        <v>254100</v>
      </c>
      <c r="G15" s="279">
        <f t="shared" ref="G15:G39" si="2">1.1*D15</f>
        <v>266200</v>
      </c>
      <c r="H15" s="315">
        <f t="shared" ref="H15:H39" si="3">1.2*D15</f>
        <v>290400</v>
      </c>
    </row>
    <row r="16" spans="1:8" ht="38.25" x14ac:dyDescent="0.2">
      <c r="A16" s="314" t="s">
        <v>241</v>
      </c>
      <c r="B16" s="25" t="s">
        <v>39</v>
      </c>
      <c r="C16" s="26" t="s">
        <v>257</v>
      </c>
      <c r="D16" s="297">
        <v>236000</v>
      </c>
      <c r="E16" s="148">
        <f t="shared" si="0"/>
        <v>243080</v>
      </c>
      <c r="F16" s="148">
        <f t="shared" si="1"/>
        <v>247800</v>
      </c>
      <c r="G16" s="279">
        <f t="shared" si="2"/>
        <v>259600.00000000003</v>
      </c>
      <c r="H16" s="315">
        <f t="shared" si="3"/>
        <v>283200</v>
      </c>
    </row>
    <row r="17" spans="1:8" ht="38.25" x14ac:dyDescent="0.2">
      <c r="A17" s="314" t="s">
        <v>241</v>
      </c>
      <c r="B17" s="25" t="s">
        <v>39</v>
      </c>
      <c r="C17" s="26" t="s">
        <v>256</v>
      </c>
      <c r="D17" s="297">
        <v>229000</v>
      </c>
      <c r="E17" s="148">
        <f t="shared" si="0"/>
        <v>235870</v>
      </c>
      <c r="F17" s="148">
        <f t="shared" si="1"/>
        <v>240450</v>
      </c>
      <c r="G17" s="279">
        <f t="shared" si="2"/>
        <v>251900.00000000003</v>
      </c>
      <c r="H17" s="315">
        <f t="shared" si="3"/>
        <v>274800</v>
      </c>
    </row>
    <row r="18" spans="1:8" ht="38.25" x14ac:dyDescent="0.2">
      <c r="A18" s="314" t="s">
        <v>241</v>
      </c>
      <c r="B18" s="25" t="s">
        <v>39</v>
      </c>
      <c r="C18" s="26" t="s">
        <v>182</v>
      </c>
      <c r="D18" s="297">
        <v>260000</v>
      </c>
      <c r="E18" s="148">
        <f t="shared" si="0"/>
        <v>267800</v>
      </c>
      <c r="F18" s="148">
        <f t="shared" si="1"/>
        <v>273000</v>
      </c>
      <c r="G18" s="279">
        <f t="shared" si="2"/>
        <v>286000</v>
      </c>
      <c r="H18" s="315">
        <f t="shared" si="3"/>
        <v>312000</v>
      </c>
    </row>
    <row r="19" spans="1:8" ht="25.5" x14ac:dyDescent="0.2">
      <c r="A19" s="314" t="s">
        <v>29</v>
      </c>
      <c r="B19" s="25" t="s">
        <v>40</v>
      </c>
      <c r="C19" s="179" t="s">
        <v>258</v>
      </c>
      <c r="D19" s="343">
        <v>295000</v>
      </c>
      <c r="E19" s="149">
        <f t="shared" si="0"/>
        <v>303850</v>
      </c>
      <c r="F19" s="149">
        <f t="shared" si="1"/>
        <v>309750</v>
      </c>
      <c r="G19" s="280">
        <f t="shared" si="2"/>
        <v>324500</v>
      </c>
      <c r="H19" s="316">
        <f t="shared" si="3"/>
        <v>354000</v>
      </c>
    </row>
    <row r="20" spans="1:8" ht="25.5" x14ac:dyDescent="0.2">
      <c r="A20" s="314" t="s">
        <v>29</v>
      </c>
      <c r="B20" s="25" t="s">
        <v>40</v>
      </c>
      <c r="C20" s="26">
        <v>500</v>
      </c>
      <c r="D20" s="297">
        <v>290000</v>
      </c>
      <c r="E20" s="148">
        <f t="shared" si="0"/>
        <v>298700</v>
      </c>
      <c r="F20" s="148">
        <f t="shared" si="1"/>
        <v>304500</v>
      </c>
      <c r="G20" s="279">
        <f t="shared" si="2"/>
        <v>319000</v>
      </c>
      <c r="H20" s="315">
        <f t="shared" si="3"/>
        <v>348000</v>
      </c>
    </row>
    <row r="21" spans="1:8" ht="26.25" thickBot="1" x14ac:dyDescent="0.25">
      <c r="A21" s="317" t="s">
        <v>29</v>
      </c>
      <c r="B21" s="27" t="s">
        <v>40</v>
      </c>
      <c r="C21" s="28" t="s">
        <v>227</v>
      </c>
      <c r="D21" s="295">
        <v>390000</v>
      </c>
      <c r="E21" s="150">
        <f t="shared" si="0"/>
        <v>401700</v>
      </c>
      <c r="F21" s="150">
        <f t="shared" si="1"/>
        <v>409500</v>
      </c>
      <c r="G21" s="239">
        <f t="shared" si="2"/>
        <v>429000.00000000006</v>
      </c>
      <c r="H21" s="318">
        <f t="shared" si="3"/>
        <v>468000</v>
      </c>
    </row>
    <row r="22" spans="1:8" x14ac:dyDescent="0.2">
      <c r="A22" s="319" t="s">
        <v>41</v>
      </c>
      <c r="B22" s="442" t="s">
        <v>42</v>
      </c>
      <c r="C22" s="180" t="s">
        <v>183</v>
      </c>
      <c r="D22" s="284">
        <v>230000</v>
      </c>
      <c r="E22" s="281">
        <f t="shared" si="0"/>
        <v>236900</v>
      </c>
      <c r="F22" s="281">
        <f t="shared" si="1"/>
        <v>241500</v>
      </c>
      <c r="G22" s="281">
        <f t="shared" si="2"/>
        <v>253000.00000000003</v>
      </c>
      <c r="H22" s="320">
        <f t="shared" si="3"/>
        <v>276000</v>
      </c>
    </row>
    <row r="23" spans="1:8" x14ac:dyDescent="0.2">
      <c r="A23" s="314" t="s">
        <v>41</v>
      </c>
      <c r="B23" s="443"/>
      <c r="C23" s="26">
        <v>200</v>
      </c>
      <c r="D23" s="285">
        <v>250000</v>
      </c>
      <c r="E23" s="282">
        <f t="shared" si="0"/>
        <v>257500</v>
      </c>
      <c r="F23" s="282">
        <f t="shared" si="1"/>
        <v>262500</v>
      </c>
      <c r="G23" s="282">
        <f t="shared" si="2"/>
        <v>275000</v>
      </c>
      <c r="H23" s="315">
        <f t="shared" si="3"/>
        <v>300000</v>
      </c>
    </row>
    <row r="24" spans="1:8" ht="13.5" thickBot="1" x14ac:dyDescent="0.25">
      <c r="A24" s="317" t="s">
        <v>41</v>
      </c>
      <c r="B24" s="444"/>
      <c r="C24" s="28">
        <v>250</v>
      </c>
      <c r="D24" s="286">
        <v>250000</v>
      </c>
      <c r="E24" s="283">
        <f t="shared" si="0"/>
        <v>257500</v>
      </c>
      <c r="F24" s="283">
        <f t="shared" si="1"/>
        <v>262500</v>
      </c>
      <c r="G24" s="283">
        <f t="shared" si="2"/>
        <v>275000</v>
      </c>
      <c r="H24" s="318">
        <f t="shared" si="3"/>
        <v>300000</v>
      </c>
    </row>
    <row r="25" spans="1:8" ht="13.5" thickBot="1" x14ac:dyDescent="0.25">
      <c r="A25" s="317" t="s">
        <v>43</v>
      </c>
      <c r="B25" s="27" t="s">
        <v>8</v>
      </c>
      <c r="C25" s="28">
        <v>130</v>
      </c>
      <c r="D25" s="295">
        <v>95000</v>
      </c>
      <c r="E25" s="150">
        <f t="shared" si="0"/>
        <v>97850</v>
      </c>
      <c r="F25" s="150">
        <f t="shared" si="1"/>
        <v>99750</v>
      </c>
      <c r="G25" s="239">
        <f t="shared" si="2"/>
        <v>104500.00000000001</v>
      </c>
      <c r="H25" s="318">
        <f t="shared" si="3"/>
        <v>114000</v>
      </c>
    </row>
    <row r="26" spans="1:8" x14ac:dyDescent="0.2">
      <c r="A26" s="312" t="s">
        <v>44</v>
      </c>
      <c r="B26" s="23" t="s">
        <v>39</v>
      </c>
      <c r="C26" s="29">
        <v>10</v>
      </c>
      <c r="D26" s="296">
        <v>129000</v>
      </c>
      <c r="E26" s="147">
        <f t="shared" si="0"/>
        <v>132870</v>
      </c>
      <c r="F26" s="147">
        <f t="shared" si="1"/>
        <v>135450</v>
      </c>
      <c r="G26" s="278">
        <f t="shared" si="2"/>
        <v>141900</v>
      </c>
      <c r="H26" s="313">
        <f t="shared" si="3"/>
        <v>154800</v>
      </c>
    </row>
    <row r="27" spans="1:8" x14ac:dyDescent="0.2">
      <c r="A27" s="314" t="s">
        <v>44</v>
      </c>
      <c r="B27" s="25" t="s">
        <v>39</v>
      </c>
      <c r="C27" s="26" t="s">
        <v>280</v>
      </c>
      <c r="D27" s="297">
        <v>110000</v>
      </c>
      <c r="E27" s="148">
        <f t="shared" ref="E27:E28" si="4">D27*1.03</f>
        <v>113300</v>
      </c>
      <c r="F27" s="148">
        <f t="shared" ref="F27:F28" si="5">D27*1.05</f>
        <v>115500</v>
      </c>
      <c r="G27" s="279">
        <f t="shared" ref="G27:G28" si="6">1.1*D27</f>
        <v>121000.00000000001</v>
      </c>
      <c r="H27" s="315">
        <f t="shared" ref="H27:H28" si="7">1.2*D27</f>
        <v>132000</v>
      </c>
    </row>
    <row r="28" spans="1:8" x14ac:dyDescent="0.2">
      <c r="A28" s="314" t="s">
        <v>44</v>
      </c>
      <c r="B28" s="25" t="s">
        <v>39</v>
      </c>
      <c r="C28" s="26">
        <v>34</v>
      </c>
      <c r="D28" s="297">
        <v>90000</v>
      </c>
      <c r="E28" s="148">
        <f t="shared" si="4"/>
        <v>92700</v>
      </c>
      <c r="F28" s="148">
        <f t="shared" si="5"/>
        <v>94500</v>
      </c>
      <c r="G28" s="279">
        <f t="shared" si="6"/>
        <v>99000.000000000015</v>
      </c>
      <c r="H28" s="315">
        <f t="shared" si="7"/>
        <v>108000</v>
      </c>
    </row>
    <row r="29" spans="1:8" x14ac:dyDescent="0.2">
      <c r="A29" s="314" t="s">
        <v>44</v>
      </c>
      <c r="B29" s="25" t="s">
        <v>39</v>
      </c>
      <c r="C29" s="26" t="s">
        <v>281</v>
      </c>
      <c r="D29" s="297">
        <v>110000</v>
      </c>
      <c r="E29" s="148">
        <f t="shared" si="0"/>
        <v>113300</v>
      </c>
      <c r="F29" s="148">
        <f t="shared" si="1"/>
        <v>115500</v>
      </c>
      <c r="G29" s="279">
        <f t="shared" si="2"/>
        <v>121000.00000000001</v>
      </c>
      <c r="H29" s="315">
        <f t="shared" si="3"/>
        <v>132000</v>
      </c>
    </row>
    <row r="30" spans="1:8" x14ac:dyDescent="0.2">
      <c r="A30" s="314" t="s">
        <v>44</v>
      </c>
      <c r="B30" s="25" t="s">
        <v>39</v>
      </c>
      <c r="C30" s="26">
        <v>56</v>
      </c>
      <c r="D30" s="297">
        <v>90000</v>
      </c>
      <c r="E30" s="148">
        <f t="shared" ref="E30" si="8">D30*1.03</f>
        <v>92700</v>
      </c>
      <c r="F30" s="148">
        <f t="shared" ref="F30" si="9">D30*1.05</f>
        <v>94500</v>
      </c>
      <c r="G30" s="279">
        <f t="shared" ref="G30" si="10">1.1*D30</f>
        <v>99000.000000000015</v>
      </c>
      <c r="H30" s="315">
        <f t="shared" ref="H30" si="11">1.2*D30</f>
        <v>108000</v>
      </c>
    </row>
    <row r="31" spans="1:8" x14ac:dyDescent="0.2">
      <c r="A31" s="314" t="s">
        <v>44</v>
      </c>
      <c r="B31" s="25" t="s">
        <v>39</v>
      </c>
      <c r="C31" s="26" t="s">
        <v>279</v>
      </c>
      <c r="D31" s="297">
        <v>108000</v>
      </c>
      <c r="E31" s="148">
        <f t="shared" si="0"/>
        <v>111240</v>
      </c>
      <c r="F31" s="148">
        <f t="shared" si="1"/>
        <v>113400</v>
      </c>
      <c r="G31" s="279">
        <f t="shared" si="2"/>
        <v>118800.00000000001</v>
      </c>
      <c r="H31" s="315">
        <f t="shared" si="3"/>
        <v>129600</v>
      </c>
    </row>
    <row r="32" spans="1:8" ht="13.5" thickBot="1" x14ac:dyDescent="0.25">
      <c r="A32" s="314" t="s">
        <v>44</v>
      </c>
      <c r="B32" s="25" t="s">
        <v>39</v>
      </c>
      <c r="C32" s="26" t="s">
        <v>45</v>
      </c>
      <c r="D32" s="297">
        <v>136000</v>
      </c>
      <c r="E32" s="148">
        <f t="shared" si="0"/>
        <v>140080</v>
      </c>
      <c r="F32" s="148">
        <f t="shared" si="1"/>
        <v>142800</v>
      </c>
      <c r="G32" s="279">
        <f t="shared" si="2"/>
        <v>149600</v>
      </c>
      <c r="H32" s="315">
        <f t="shared" si="3"/>
        <v>163200</v>
      </c>
    </row>
    <row r="33" spans="1:8" ht="26.25" thickBot="1" x14ac:dyDescent="0.25">
      <c r="A33" s="312" t="s">
        <v>46</v>
      </c>
      <c r="B33" s="23" t="s">
        <v>47</v>
      </c>
      <c r="C33" s="29" t="s">
        <v>259</v>
      </c>
      <c r="D33" s="296">
        <v>250000</v>
      </c>
      <c r="E33" s="147">
        <f t="shared" si="0"/>
        <v>257500</v>
      </c>
      <c r="F33" s="147">
        <f t="shared" si="1"/>
        <v>262500</v>
      </c>
      <c r="G33" s="278">
        <f t="shared" si="2"/>
        <v>275000</v>
      </c>
      <c r="H33" s="313">
        <f t="shared" si="3"/>
        <v>300000</v>
      </c>
    </row>
    <row r="34" spans="1:8" ht="26.25" thickBot="1" x14ac:dyDescent="0.25">
      <c r="A34" s="312" t="s">
        <v>48</v>
      </c>
      <c r="B34" s="23" t="s">
        <v>49</v>
      </c>
      <c r="C34" s="29">
        <v>110</v>
      </c>
      <c r="D34" s="296">
        <v>499000</v>
      </c>
      <c r="E34" s="147">
        <f t="shared" si="0"/>
        <v>513970</v>
      </c>
      <c r="F34" s="147">
        <f t="shared" si="1"/>
        <v>523950</v>
      </c>
      <c r="G34" s="278">
        <f t="shared" si="2"/>
        <v>548900</v>
      </c>
      <c r="H34" s="313">
        <f t="shared" si="3"/>
        <v>598800</v>
      </c>
    </row>
    <row r="35" spans="1:8" ht="25.5" x14ac:dyDescent="0.2">
      <c r="A35" s="312" t="s">
        <v>50</v>
      </c>
      <c r="B35" s="30" t="s">
        <v>51</v>
      </c>
      <c r="C35" s="29" t="s">
        <v>52</v>
      </c>
      <c r="D35" s="296">
        <v>1500000</v>
      </c>
      <c r="E35" s="147">
        <f t="shared" si="0"/>
        <v>1545000</v>
      </c>
      <c r="F35" s="147">
        <f t="shared" si="1"/>
        <v>1575000</v>
      </c>
      <c r="G35" s="278">
        <f t="shared" si="2"/>
        <v>1650000.0000000002</v>
      </c>
      <c r="H35" s="313">
        <f t="shared" si="3"/>
        <v>1800000</v>
      </c>
    </row>
    <row r="36" spans="1:8" ht="26.25" thickBot="1" x14ac:dyDescent="0.25">
      <c r="A36" s="314" t="s">
        <v>50</v>
      </c>
      <c r="B36" s="31" t="s">
        <v>53</v>
      </c>
      <c r="C36" s="26" t="s">
        <v>282</v>
      </c>
      <c r="D36" s="297">
        <v>1300000</v>
      </c>
      <c r="E36" s="148">
        <f t="shared" si="0"/>
        <v>1339000</v>
      </c>
      <c r="F36" s="148">
        <f t="shared" si="1"/>
        <v>1365000</v>
      </c>
      <c r="G36" s="279">
        <f t="shared" si="2"/>
        <v>1430000</v>
      </c>
      <c r="H36" s="315">
        <f t="shared" si="3"/>
        <v>1560000</v>
      </c>
    </row>
    <row r="37" spans="1:8" ht="26.25" thickBot="1" x14ac:dyDescent="0.25">
      <c r="A37" s="312" t="s">
        <v>54</v>
      </c>
      <c r="B37" s="23" t="s">
        <v>47</v>
      </c>
      <c r="C37" s="29" t="s">
        <v>260</v>
      </c>
      <c r="D37" s="296">
        <v>206000</v>
      </c>
      <c r="E37" s="147">
        <f t="shared" si="0"/>
        <v>212180</v>
      </c>
      <c r="F37" s="147">
        <f t="shared" si="1"/>
        <v>216300</v>
      </c>
      <c r="G37" s="278">
        <f t="shared" si="2"/>
        <v>226600.00000000003</v>
      </c>
      <c r="H37" s="313">
        <f t="shared" si="3"/>
        <v>247200</v>
      </c>
    </row>
    <row r="38" spans="1:8" ht="25.5" x14ac:dyDescent="0.2">
      <c r="A38" s="363" t="s">
        <v>55</v>
      </c>
      <c r="B38" s="364" t="s">
        <v>47</v>
      </c>
      <c r="C38" s="365">
        <v>12</v>
      </c>
      <c r="D38" s="366">
        <v>206000</v>
      </c>
      <c r="E38" s="340">
        <f t="shared" si="0"/>
        <v>212180</v>
      </c>
      <c r="F38" s="340">
        <f t="shared" si="1"/>
        <v>216300</v>
      </c>
      <c r="G38" s="367">
        <f t="shared" si="2"/>
        <v>226600.00000000003</v>
      </c>
      <c r="H38" s="320">
        <f t="shared" si="3"/>
        <v>247200</v>
      </c>
    </row>
    <row r="39" spans="1:8" ht="26.25" thickBot="1" x14ac:dyDescent="0.25">
      <c r="A39" s="317" t="s">
        <v>56</v>
      </c>
      <c r="B39" s="27" t="s">
        <v>11</v>
      </c>
      <c r="C39" s="28">
        <v>85</v>
      </c>
      <c r="D39" s="295">
        <v>280000</v>
      </c>
      <c r="E39" s="150">
        <f t="shared" si="0"/>
        <v>288400</v>
      </c>
      <c r="F39" s="150">
        <f t="shared" si="1"/>
        <v>294000</v>
      </c>
      <c r="G39" s="239">
        <f t="shared" si="2"/>
        <v>308000</v>
      </c>
      <c r="H39" s="318">
        <f t="shared" si="3"/>
        <v>336000</v>
      </c>
    </row>
    <row r="41" spans="1:8" x14ac:dyDescent="0.2">
      <c r="A41" s="1"/>
    </row>
    <row r="42" spans="1:8" ht="13.5" thickBot="1" x14ac:dyDescent="0.25"/>
    <row r="43" spans="1:8" ht="15.75" thickTop="1" x14ac:dyDescent="0.25">
      <c r="A43" s="107" t="s">
        <v>160</v>
      </c>
      <c r="B43" s="83"/>
      <c r="C43" s="83"/>
      <c r="D43" s="83"/>
      <c r="E43" s="84"/>
      <c r="F43" s="108"/>
      <c r="G43" s="108"/>
      <c r="H43" s="298"/>
    </row>
    <row r="44" spans="1:8" ht="14.25" x14ac:dyDescent="0.2">
      <c r="A44" s="16" t="s">
        <v>222</v>
      </c>
      <c r="B44" s="17"/>
      <c r="C44" s="17"/>
      <c r="D44" s="17"/>
      <c r="E44" s="18"/>
      <c r="F44" s="103"/>
      <c r="G44" s="103"/>
      <c r="H44" s="299"/>
    </row>
    <row r="45" spans="1:8" ht="14.25" customHeight="1" x14ac:dyDescent="0.2">
      <c r="A45" s="445" t="s">
        <v>223</v>
      </c>
      <c r="B45" s="445"/>
      <c r="C45" s="445"/>
      <c r="D45" s="445"/>
      <c r="E45" s="445"/>
      <c r="F45" s="445"/>
      <c r="G45" s="445"/>
      <c r="H45" s="445"/>
    </row>
    <row r="46" spans="1:8" ht="15" thickBot="1" x14ac:dyDescent="0.25">
      <c r="A46" s="33" t="s">
        <v>175</v>
      </c>
      <c r="B46" s="14"/>
      <c r="C46" s="14"/>
      <c r="D46" s="14"/>
      <c r="E46" s="15"/>
      <c r="F46" s="109"/>
      <c r="G46" s="109"/>
      <c r="H46" s="300"/>
    </row>
    <row r="47" spans="1:8" ht="13.5" thickTop="1" x14ac:dyDescent="0.2"/>
  </sheetData>
  <mergeCells count="9">
    <mergeCell ref="B22:B24"/>
    <mergeCell ref="A45:H45"/>
    <mergeCell ref="A9:H9"/>
    <mergeCell ref="A8:D8"/>
    <mergeCell ref="A11:H11"/>
    <mergeCell ref="A12:A13"/>
    <mergeCell ref="B12:B13"/>
    <mergeCell ref="C12:C13"/>
    <mergeCell ref="D12:H12"/>
  </mergeCells>
  <pageMargins left="0.7" right="0.7" top="0.75" bottom="0.75" header="0.3" footer="0.3"/>
  <pageSetup paperSize="9" scale="8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workbookViewId="0">
      <selection sqref="A1:XFD7"/>
    </sheetView>
  </sheetViews>
  <sheetFormatPr defaultRowHeight="12.75" x14ac:dyDescent="0.2"/>
  <cols>
    <col min="1" max="1" width="15.5703125" style="120" customWidth="1"/>
    <col min="2" max="2" width="18.85546875" customWidth="1"/>
    <col min="3" max="3" width="11.5703125" customWidth="1"/>
    <col min="4" max="4" width="10.42578125" style="360" customWidth="1"/>
    <col min="5" max="8" width="10.42578125" customWidth="1"/>
  </cols>
  <sheetData>
    <row r="1" spans="1:8" ht="13.5" thickTop="1" x14ac:dyDescent="0.2">
      <c r="A1" s="122"/>
      <c r="B1" s="118"/>
      <c r="C1" s="118"/>
      <c r="D1" s="348"/>
      <c r="E1" s="118"/>
      <c r="F1" s="118"/>
      <c r="G1" s="118"/>
      <c r="H1" s="118"/>
    </row>
    <row r="2" spans="1:8" s="21" customFormat="1" ht="15" x14ac:dyDescent="0.2">
      <c r="A2" s="104"/>
      <c r="B2" s="99"/>
      <c r="C2" s="112" t="s">
        <v>157</v>
      </c>
      <c r="D2" s="349"/>
      <c r="E2" s="100"/>
      <c r="F2" s="241"/>
      <c r="G2" s="241"/>
      <c r="H2" s="103"/>
    </row>
    <row r="3" spans="1:8" s="21" customFormat="1" ht="15" x14ac:dyDescent="0.2">
      <c r="A3" s="104"/>
      <c r="B3" s="94"/>
      <c r="C3" s="112" t="s">
        <v>158</v>
      </c>
      <c r="D3" s="349"/>
      <c r="E3" s="100"/>
      <c r="F3" s="241"/>
      <c r="G3" s="241"/>
      <c r="H3" s="103"/>
    </row>
    <row r="4" spans="1:8" s="21" customFormat="1" ht="15" x14ac:dyDescent="0.2">
      <c r="A4" s="104"/>
      <c r="B4" s="94"/>
      <c r="C4" s="112" t="s">
        <v>192</v>
      </c>
      <c r="D4" s="349"/>
      <c r="E4" s="100"/>
      <c r="F4" s="241"/>
      <c r="G4" s="241"/>
      <c r="H4" s="103"/>
    </row>
    <row r="5" spans="1:8" s="21" customFormat="1" ht="15" x14ac:dyDescent="0.2">
      <c r="A5" s="104"/>
      <c r="B5" s="99"/>
      <c r="C5" s="112"/>
      <c r="D5" s="349"/>
      <c r="E5" s="100"/>
      <c r="F5" s="241"/>
      <c r="G5" s="241"/>
      <c r="H5" s="103"/>
    </row>
    <row r="6" spans="1:8" s="21" customFormat="1" ht="15" x14ac:dyDescent="0.2">
      <c r="A6" s="104"/>
      <c r="B6" s="94"/>
      <c r="C6" s="112" t="s">
        <v>159</v>
      </c>
      <c r="D6" s="349"/>
      <c r="E6" s="100"/>
      <c r="F6" s="241"/>
      <c r="G6" s="241"/>
      <c r="H6" s="103"/>
    </row>
    <row r="7" spans="1:8" s="21" customFormat="1" ht="15.75" thickBot="1" x14ac:dyDescent="0.25">
      <c r="A7" s="98"/>
      <c r="B7" s="2"/>
      <c r="C7" s="98"/>
      <c r="D7" s="96"/>
      <c r="E7" s="22"/>
      <c r="F7" s="22"/>
      <c r="G7" s="22"/>
      <c r="H7" s="109"/>
    </row>
    <row r="8" spans="1:8" s="1" customFormat="1" ht="15.75" thickTop="1" x14ac:dyDescent="0.2">
      <c r="A8" s="454"/>
      <c r="B8" s="454"/>
      <c r="C8" s="454"/>
      <c r="D8" s="454"/>
      <c r="E8" s="18"/>
      <c r="F8" s="18"/>
      <c r="G8" s="18"/>
      <c r="H8" s="17"/>
    </row>
    <row r="9" spans="1:8" ht="15" x14ac:dyDescent="0.25">
      <c r="A9" s="464" t="s">
        <v>255</v>
      </c>
      <c r="B9" s="464"/>
      <c r="C9" s="464"/>
      <c r="D9" s="464"/>
      <c r="E9" s="464"/>
      <c r="F9" s="464"/>
      <c r="G9" s="464"/>
      <c r="H9" s="464"/>
    </row>
    <row r="10" spans="1:8" ht="15" thickBot="1" x14ac:dyDescent="0.25">
      <c r="A10" s="121"/>
      <c r="B10" s="119"/>
      <c r="C10" s="119"/>
      <c r="D10" s="350"/>
      <c r="E10" s="119"/>
      <c r="F10" s="119"/>
      <c r="G10" s="119"/>
      <c r="H10" s="119"/>
    </row>
    <row r="11" spans="1:8" ht="16.5" customHeight="1" thickBot="1" x14ac:dyDescent="0.3">
      <c r="A11" s="455" t="s">
        <v>176</v>
      </c>
      <c r="B11" s="456"/>
      <c r="C11" s="456"/>
      <c r="D11" s="456"/>
      <c r="E11" s="456"/>
      <c r="F11" s="456"/>
      <c r="G11" s="456"/>
      <c r="H11" s="456"/>
    </row>
    <row r="12" spans="1:8" ht="13.5" thickBot="1" x14ac:dyDescent="0.25">
      <c r="A12" s="173" t="s">
        <v>25</v>
      </c>
      <c r="B12" s="442" t="s">
        <v>26</v>
      </c>
      <c r="C12" s="457" t="s">
        <v>3</v>
      </c>
      <c r="D12" s="459" t="s">
        <v>27</v>
      </c>
      <c r="E12" s="460"/>
      <c r="F12" s="460"/>
      <c r="G12" s="460"/>
      <c r="H12" s="460"/>
    </row>
    <row r="13" spans="1:8" ht="51.75" thickBot="1" x14ac:dyDescent="0.25">
      <c r="A13" s="174" t="s">
        <v>28</v>
      </c>
      <c r="B13" s="444"/>
      <c r="C13" s="458"/>
      <c r="D13" s="168" t="s">
        <v>247</v>
      </c>
      <c r="E13" s="168" t="s">
        <v>248</v>
      </c>
      <c r="F13" s="168" t="s">
        <v>249</v>
      </c>
      <c r="G13" s="168" t="s">
        <v>250</v>
      </c>
      <c r="H13" s="218" t="s">
        <v>251</v>
      </c>
    </row>
    <row r="14" spans="1:8" ht="26.25" thickBot="1" x14ac:dyDescent="0.25">
      <c r="A14" s="193" t="s">
        <v>29</v>
      </c>
      <c r="B14" s="194" t="s">
        <v>30</v>
      </c>
      <c r="C14" s="361">
        <v>400</v>
      </c>
      <c r="D14" s="351">
        <v>220000</v>
      </c>
      <c r="E14" s="287">
        <f>D14*1.03</f>
        <v>226600</v>
      </c>
      <c r="F14" s="287">
        <f>1.05*D14</f>
        <v>231000</v>
      </c>
      <c r="G14" s="288">
        <f>1.1*D14</f>
        <v>242000.00000000003</v>
      </c>
      <c r="H14" s="287">
        <f>1.2*D14</f>
        <v>264000</v>
      </c>
    </row>
    <row r="15" spans="1:8" ht="13.5" thickBot="1" x14ac:dyDescent="0.25">
      <c r="A15" s="195" t="s">
        <v>31</v>
      </c>
      <c r="B15" s="192"/>
      <c r="C15" s="362">
        <v>150</v>
      </c>
      <c r="D15" s="352">
        <v>1200000</v>
      </c>
      <c r="E15" s="344">
        <f>D15*1.03</f>
        <v>1236000</v>
      </c>
      <c r="F15" s="344">
        <f>1.05*D15</f>
        <v>1260000</v>
      </c>
      <c r="G15" s="344">
        <f>1.1*D15</f>
        <v>1320000</v>
      </c>
      <c r="H15" s="344">
        <f>1.2*D15</f>
        <v>1440000</v>
      </c>
    </row>
    <row r="16" spans="1:8" ht="16.5" thickBot="1" x14ac:dyDescent="0.3">
      <c r="A16" s="465" t="s">
        <v>177</v>
      </c>
      <c r="B16" s="466"/>
      <c r="C16" s="466"/>
      <c r="D16" s="466"/>
      <c r="E16" s="466"/>
      <c r="F16" s="466"/>
      <c r="G16" s="466"/>
      <c r="H16" s="466"/>
    </row>
    <row r="17" spans="1:8" ht="13.5" thickBot="1" x14ac:dyDescent="0.25">
      <c r="A17" s="196" t="s">
        <v>32</v>
      </c>
      <c r="B17" s="467" t="s">
        <v>26</v>
      </c>
      <c r="C17" s="469" t="s">
        <v>33</v>
      </c>
      <c r="D17" s="471" t="s">
        <v>27</v>
      </c>
      <c r="E17" s="472"/>
      <c r="F17" s="472"/>
      <c r="G17" s="472"/>
      <c r="H17" s="472"/>
    </row>
    <row r="18" spans="1:8" ht="51.75" thickBot="1" x14ac:dyDescent="0.25">
      <c r="A18" s="197" t="s">
        <v>28</v>
      </c>
      <c r="B18" s="468"/>
      <c r="C18" s="470"/>
      <c r="D18" s="168" t="s">
        <v>247</v>
      </c>
      <c r="E18" s="168" t="s">
        <v>248</v>
      </c>
      <c r="F18" s="168" t="s">
        <v>249</v>
      </c>
      <c r="G18" s="168" t="s">
        <v>250</v>
      </c>
      <c r="H18" s="218" t="s">
        <v>251</v>
      </c>
    </row>
    <row r="19" spans="1:8" ht="26.25" thickBot="1" x14ac:dyDescent="0.25">
      <c r="A19" s="199" t="s">
        <v>29</v>
      </c>
      <c r="B19" s="200" t="s">
        <v>34</v>
      </c>
      <c r="C19" s="347" t="s">
        <v>243</v>
      </c>
      <c r="D19" s="351">
        <v>299000</v>
      </c>
      <c r="E19" s="287">
        <f t="shared" ref="E19:E27" si="0">D19*1.03</f>
        <v>307970</v>
      </c>
      <c r="F19" s="287">
        <f t="shared" ref="F19:F27" si="1">1.05*D19</f>
        <v>313950</v>
      </c>
      <c r="G19" s="288">
        <f t="shared" ref="G19:G27" si="2">1.1*D19</f>
        <v>328900</v>
      </c>
      <c r="H19" s="344">
        <f t="shared" ref="H19:H27" si="3">1.2*D19</f>
        <v>358800</v>
      </c>
    </row>
    <row r="20" spans="1:8" ht="13.5" thickBot="1" x14ac:dyDescent="0.25">
      <c r="A20" s="202" t="s">
        <v>35</v>
      </c>
      <c r="B20" s="194"/>
      <c r="C20" s="361">
        <v>17</v>
      </c>
      <c r="D20" s="351">
        <v>299000</v>
      </c>
      <c r="E20" s="287">
        <f t="shared" si="0"/>
        <v>307970</v>
      </c>
      <c r="F20" s="287">
        <f t="shared" si="1"/>
        <v>313950</v>
      </c>
      <c r="G20" s="288">
        <f t="shared" si="2"/>
        <v>328900</v>
      </c>
      <c r="H20" s="213">
        <f t="shared" si="3"/>
        <v>358800</v>
      </c>
    </row>
    <row r="21" spans="1:8" ht="13.5" thickBot="1" x14ac:dyDescent="0.25">
      <c r="A21" s="202" t="s">
        <v>244</v>
      </c>
      <c r="B21" s="194"/>
      <c r="C21" s="361">
        <v>14</v>
      </c>
      <c r="D21" s="351">
        <v>206000</v>
      </c>
      <c r="E21" s="287">
        <f t="shared" si="0"/>
        <v>212180</v>
      </c>
      <c r="F21" s="287">
        <f t="shared" si="1"/>
        <v>216300</v>
      </c>
      <c r="G21" s="288">
        <f t="shared" si="2"/>
        <v>226600.00000000003</v>
      </c>
      <c r="H21" s="213">
        <f t="shared" si="3"/>
        <v>247200</v>
      </c>
    </row>
    <row r="22" spans="1:8" ht="26.25" thickBot="1" x14ac:dyDescent="0.25">
      <c r="A22" s="240" t="s">
        <v>245</v>
      </c>
      <c r="B22" s="198" t="s">
        <v>34</v>
      </c>
      <c r="C22" s="345">
        <v>36</v>
      </c>
      <c r="D22" s="351">
        <v>148000</v>
      </c>
      <c r="E22" s="287">
        <f t="shared" si="0"/>
        <v>152440</v>
      </c>
      <c r="F22" s="287">
        <f t="shared" si="1"/>
        <v>155400</v>
      </c>
      <c r="G22" s="288">
        <f t="shared" si="2"/>
        <v>162800</v>
      </c>
      <c r="H22" s="287">
        <f t="shared" si="3"/>
        <v>177600</v>
      </c>
    </row>
    <row r="23" spans="1:8" x14ac:dyDescent="0.2">
      <c r="A23" s="473" t="s">
        <v>36</v>
      </c>
      <c r="B23" s="198" t="s">
        <v>37</v>
      </c>
      <c r="C23" s="345" t="s">
        <v>197</v>
      </c>
      <c r="D23" s="353">
        <v>103000</v>
      </c>
      <c r="E23" s="345">
        <f t="shared" si="0"/>
        <v>106090</v>
      </c>
      <c r="F23" s="345">
        <f t="shared" si="1"/>
        <v>108150</v>
      </c>
      <c r="G23" s="345">
        <f t="shared" si="2"/>
        <v>113300.00000000001</v>
      </c>
      <c r="H23" s="208">
        <f t="shared" si="3"/>
        <v>123600</v>
      </c>
    </row>
    <row r="24" spans="1:8" ht="13.5" thickBot="1" x14ac:dyDescent="0.25">
      <c r="A24" s="474"/>
      <c r="B24" s="201" t="s">
        <v>37</v>
      </c>
      <c r="C24" s="346" t="s">
        <v>38</v>
      </c>
      <c r="D24" s="354">
        <v>103000</v>
      </c>
      <c r="E24" s="346">
        <f t="shared" si="0"/>
        <v>106090</v>
      </c>
      <c r="F24" s="346">
        <f t="shared" si="1"/>
        <v>108150</v>
      </c>
      <c r="G24" s="346">
        <f t="shared" si="2"/>
        <v>113300.00000000001</v>
      </c>
      <c r="H24" s="212">
        <f t="shared" si="3"/>
        <v>123600</v>
      </c>
    </row>
    <row r="25" spans="1:8" x14ac:dyDescent="0.2">
      <c r="A25" s="461" t="s">
        <v>22</v>
      </c>
      <c r="B25" s="198" t="s">
        <v>37</v>
      </c>
      <c r="C25" s="345" t="s">
        <v>253</v>
      </c>
      <c r="D25" s="353">
        <v>75000</v>
      </c>
      <c r="E25" s="345">
        <f t="shared" si="0"/>
        <v>77250</v>
      </c>
      <c r="F25" s="345">
        <f t="shared" si="1"/>
        <v>78750</v>
      </c>
      <c r="G25" s="345">
        <f t="shared" si="2"/>
        <v>82500</v>
      </c>
      <c r="H25" s="208">
        <f t="shared" si="3"/>
        <v>90000</v>
      </c>
    </row>
    <row r="26" spans="1:8" x14ac:dyDescent="0.2">
      <c r="A26" s="462"/>
      <c r="B26" s="200" t="s">
        <v>37</v>
      </c>
      <c r="C26" s="347" t="s">
        <v>254</v>
      </c>
      <c r="D26" s="355">
        <v>75000</v>
      </c>
      <c r="E26" s="347">
        <f t="shared" si="0"/>
        <v>77250</v>
      </c>
      <c r="F26" s="347">
        <f t="shared" si="1"/>
        <v>78750</v>
      </c>
      <c r="G26" s="347">
        <f t="shared" si="2"/>
        <v>82500</v>
      </c>
      <c r="H26" s="210">
        <f t="shared" si="3"/>
        <v>90000</v>
      </c>
    </row>
    <row r="27" spans="1:8" ht="13.5" thickBot="1" x14ac:dyDescent="0.25">
      <c r="A27" s="463"/>
      <c r="B27" s="201" t="s">
        <v>37</v>
      </c>
      <c r="C27" s="346">
        <v>75</v>
      </c>
      <c r="D27" s="354">
        <v>75000</v>
      </c>
      <c r="E27" s="346">
        <f t="shared" si="0"/>
        <v>77250</v>
      </c>
      <c r="F27" s="346">
        <f t="shared" si="1"/>
        <v>78750</v>
      </c>
      <c r="G27" s="346">
        <f t="shared" si="2"/>
        <v>82500</v>
      </c>
      <c r="H27" s="212">
        <f t="shared" si="3"/>
        <v>90000</v>
      </c>
    </row>
    <row r="28" spans="1:8" x14ac:dyDescent="0.2">
      <c r="A28" s="19"/>
      <c r="B28" s="19"/>
      <c r="C28" s="20"/>
      <c r="D28" s="356"/>
      <c r="E28" s="124"/>
      <c r="F28" s="124"/>
      <c r="G28" s="124"/>
      <c r="H28" s="125"/>
    </row>
    <row r="29" spans="1:8" x14ac:dyDescent="0.2">
      <c r="A29" s="1"/>
      <c r="B29" s="123"/>
      <c r="C29" s="123"/>
      <c r="D29" s="357"/>
      <c r="E29" s="126"/>
      <c r="F29" s="126"/>
      <c r="G29" s="126"/>
      <c r="H29" s="123"/>
    </row>
    <row r="30" spans="1:8" ht="13.5" thickBot="1" x14ac:dyDescent="0.25">
      <c r="A30" s="123"/>
      <c r="B30" s="123"/>
      <c r="C30" s="123"/>
      <c r="D30" s="357"/>
      <c r="E30" s="126"/>
      <c r="F30" s="126"/>
      <c r="G30" s="126"/>
      <c r="H30" s="123"/>
    </row>
    <row r="31" spans="1:8" ht="15" thickTop="1" x14ac:dyDescent="0.2">
      <c r="A31" s="127" t="s">
        <v>160</v>
      </c>
      <c r="B31" s="83"/>
      <c r="C31" s="83"/>
      <c r="D31" s="110"/>
      <c r="E31" s="84"/>
      <c r="F31" s="84"/>
      <c r="G31" s="84"/>
      <c r="H31" s="128"/>
    </row>
    <row r="32" spans="1:8" ht="14.25" x14ac:dyDescent="0.2">
      <c r="A32" s="16" t="s">
        <v>172</v>
      </c>
      <c r="B32" s="17"/>
      <c r="C32" s="17"/>
      <c r="D32" s="358"/>
      <c r="E32" s="18"/>
      <c r="F32" s="18"/>
      <c r="G32" s="18"/>
      <c r="H32" s="129"/>
    </row>
    <row r="33" spans="1:8" ht="14.25" x14ac:dyDescent="0.2">
      <c r="A33" s="438" t="s">
        <v>173</v>
      </c>
      <c r="B33" s="438"/>
      <c r="C33" s="438"/>
      <c r="D33" s="438"/>
      <c r="E33" s="438"/>
      <c r="F33" s="238"/>
      <c r="G33" s="238"/>
      <c r="H33" s="129"/>
    </row>
    <row r="34" spans="1:8" ht="14.25" x14ac:dyDescent="0.2">
      <c r="A34" s="16" t="s">
        <v>174</v>
      </c>
      <c r="B34" s="17"/>
      <c r="C34" s="17"/>
      <c r="D34" s="358"/>
      <c r="E34" s="18"/>
      <c r="F34" s="18"/>
      <c r="G34" s="18"/>
      <c r="H34" s="129"/>
    </row>
    <row r="35" spans="1:8" ht="15" thickBot="1" x14ac:dyDescent="0.25">
      <c r="A35" s="33" t="s">
        <v>175</v>
      </c>
      <c r="B35" s="14"/>
      <c r="C35" s="14"/>
      <c r="D35" s="359"/>
      <c r="E35" s="15"/>
      <c r="F35" s="15"/>
      <c r="G35" s="15"/>
      <c r="H35" s="130"/>
    </row>
    <row r="36" spans="1:8" ht="13.5" thickTop="1" x14ac:dyDescent="0.2">
      <c r="A36" s="131"/>
      <c r="B36" s="123"/>
      <c r="C36" s="123"/>
      <c r="D36" s="357"/>
      <c r="E36" s="123"/>
      <c r="F36" s="123"/>
      <c r="G36" s="123"/>
      <c r="H36" s="123"/>
    </row>
    <row r="37" spans="1:8" x14ac:dyDescent="0.2">
      <c r="A37" s="131"/>
      <c r="B37" s="123"/>
      <c r="C37" s="123"/>
      <c r="D37" s="357"/>
      <c r="E37" s="123"/>
      <c r="F37" s="123"/>
      <c r="G37" s="123"/>
      <c r="H37" s="123"/>
    </row>
    <row r="38" spans="1:8" x14ac:dyDescent="0.2">
      <c r="A38" s="131"/>
      <c r="B38" s="123"/>
      <c r="C38" s="123"/>
      <c r="D38" s="357"/>
      <c r="E38" s="123"/>
      <c r="F38" s="123"/>
      <c r="G38" s="123"/>
      <c r="H38" s="123"/>
    </row>
    <row r="39" spans="1:8" x14ac:dyDescent="0.2">
      <c r="A39" s="131"/>
      <c r="B39" s="123"/>
      <c r="C39" s="123"/>
      <c r="D39" s="357"/>
      <c r="E39" s="123"/>
      <c r="F39" s="123"/>
      <c r="G39" s="123"/>
      <c r="H39" s="123"/>
    </row>
    <row r="40" spans="1:8" x14ac:dyDescent="0.2">
      <c r="A40" s="131"/>
      <c r="B40" s="123"/>
      <c r="C40" s="123"/>
      <c r="D40" s="357"/>
      <c r="E40" s="123"/>
      <c r="F40" s="123"/>
      <c r="G40" s="123"/>
      <c r="H40" s="123"/>
    </row>
    <row r="41" spans="1:8" x14ac:dyDescent="0.2">
      <c r="A41" s="131"/>
      <c r="B41" s="123"/>
      <c r="C41" s="123"/>
      <c r="D41" s="357"/>
      <c r="E41" s="123"/>
      <c r="F41" s="123"/>
      <c r="G41" s="123"/>
      <c r="H41" s="123"/>
    </row>
    <row r="42" spans="1:8" x14ac:dyDescent="0.2">
      <c r="A42" s="131"/>
      <c r="B42" s="123"/>
      <c r="C42" s="123"/>
      <c r="D42" s="357"/>
      <c r="E42" s="123"/>
      <c r="F42" s="123"/>
      <c r="G42" s="123"/>
      <c r="H42" s="123"/>
    </row>
    <row r="43" spans="1:8" x14ac:dyDescent="0.2">
      <c r="A43" s="131"/>
      <c r="B43" s="123"/>
      <c r="C43" s="123"/>
      <c r="D43" s="357"/>
      <c r="E43" s="123"/>
      <c r="F43" s="123"/>
      <c r="G43" s="123"/>
      <c r="H43" s="123"/>
    </row>
    <row r="44" spans="1:8" x14ac:dyDescent="0.2">
      <c r="A44" s="131"/>
      <c r="B44" s="123"/>
      <c r="C44" s="123"/>
      <c r="D44" s="357"/>
      <c r="E44" s="123"/>
      <c r="F44" s="123"/>
      <c r="G44" s="123"/>
      <c r="H44" s="123"/>
    </row>
    <row r="45" spans="1:8" x14ac:dyDescent="0.2">
      <c r="A45" s="131"/>
      <c r="B45" s="123"/>
      <c r="C45" s="123"/>
      <c r="D45" s="357"/>
      <c r="E45" s="123"/>
      <c r="F45" s="123"/>
      <c r="G45" s="123"/>
      <c r="H45" s="123"/>
    </row>
    <row r="46" spans="1:8" x14ac:dyDescent="0.2">
      <c r="A46" s="131"/>
      <c r="B46" s="123"/>
      <c r="C46" s="123"/>
      <c r="D46" s="357"/>
      <c r="E46" s="123"/>
      <c r="F46" s="123"/>
      <c r="G46" s="123"/>
      <c r="H46" s="123"/>
    </row>
    <row r="47" spans="1:8" x14ac:dyDescent="0.2">
      <c r="A47" s="131"/>
      <c r="B47" s="123"/>
      <c r="C47" s="123"/>
      <c r="D47" s="357"/>
      <c r="E47" s="123"/>
      <c r="F47" s="123"/>
      <c r="G47" s="123"/>
      <c r="H47" s="123"/>
    </row>
    <row r="48" spans="1:8" x14ac:dyDescent="0.2">
      <c r="A48" s="131"/>
      <c r="B48" s="123"/>
      <c r="C48" s="123"/>
      <c r="D48" s="357"/>
      <c r="E48" s="123"/>
      <c r="F48" s="123"/>
      <c r="G48" s="123"/>
      <c r="H48" s="123"/>
    </row>
    <row r="49" spans="1:8" x14ac:dyDescent="0.2">
      <c r="A49" s="131"/>
      <c r="B49" s="123"/>
      <c r="C49" s="123"/>
      <c r="D49" s="357"/>
      <c r="E49" s="123"/>
      <c r="F49" s="123"/>
      <c r="G49" s="123"/>
      <c r="H49" s="123"/>
    </row>
    <row r="50" spans="1:8" x14ac:dyDescent="0.2">
      <c r="A50" s="131"/>
      <c r="B50" s="123"/>
      <c r="C50" s="123"/>
      <c r="D50" s="357"/>
      <c r="E50" s="123"/>
      <c r="F50" s="123"/>
      <c r="G50" s="123"/>
      <c r="H50" s="123"/>
    </row>
    <row r="51" spans="1:8" x14ac:dyDescent="0.2">
      <c r="A51" s="131"/>
      <c r="B51" s="123"/>
      <c r="C51" s="123"/>
      <c r="D51" s="357"/>
      <c r="E51" s="123"/>
      <c r="F51" s="123"/>
      <c r="G51" s="123"/>
      <c r="H51" s="123"/>
    </row>
    <row r="52" spans="1:8" x14ac:dyDescent="0.2">
      <c r="A52" s="131"/>
      <c r="B52" s="123"/>
      <c r="C52" s="123"/>
      <c r="D52" s="357"/>
      <c r="E52" s="123"/>
      <c r="F52" s="123"/>
      <c r="G52" s="123"/>
      <c r="H52" s="123"/>
    </row>
    <row r="53" spans="1:8" x14ac:dyDescent="0.2">
      <c r="A53" s="131"/>
      <c r="B53" s="123"/>
      <c r="C53" s="123"/>
      <c r="D53" s="357"/>
      <c r="E53" s="123"/>
      <c r="F53" s="123"/>
      <c r="G53" s="123"/>
      <c r="H53" s="123"/>
    </row>
    <row r="54" spans="1:8" x14ac:dyDescent="0.2">
      <c r="A54" s="131"/>
      <c r="B54" s="123"/>
      <c r="C54" s="123"/>
      <c r="D54" s="357"/>
      <c r="E54" s="123"/>
      <c r="F54" s="123"/>
      <c r="G54" s="123"/>
      <c r="H54" s="123"/>
    </row>
    <row r="55" spans="1:8" x14ac:dyDescent="0.2">
      <c r="A55" s="131"/>
      <c r="B55" s="123"/>
      <c r="C55" s="123"/>
      <c r="D55" s="357"/>
      <c r="E55" s="123"/>
      <c r="F55" s="123"/>
      <c r="G55" s="123"/>
      <c r="H55" s="123"/>
    </row>
    <row r="56" spans="1:8" x14ac:dyDescent="0.2">
      <c r="A56" s="131"/>
      <c r="B56" s="123"/>
      <c r="C56" s="123"/>
      <c r="D56" s="357"/>
      <c r="E56" s="123"/>
      <c r="F56" s="123"/>
      <c r="G56" s="123"/>
      <c r="H56" s="123"/>
    </row>
    <row r="57" spans="1:8" x14ac:dyDescent="0.2">
      <c r="A57" s="131"/>
      <c r="B57" s="123"/>
      <c r="C57" s="123"/>
      <c r="D57" s="357"/>
      <c r="E57" s="123"/>
      <c r="F57" s="123"/>
      <c r="G57" s="123"/>
      <c r="H57" s="123"/>
    </row>
    <row r="58" spans="1:8" x14ac:dyDescent="0.2">
      <c r="A58" s="131"/>
      <c r="B58" s="123"/>
      <c r="C58" s="123"/>
      <c r="D58" s="357"/>
      <c r="E58" s="123"/>
      <c r="F58" s="123"/>
      <c r="G58" s="123"/>
      <c r="H58" s="123"/>
    </row>
    <row r="59" spans="1:8" x14ac:dyDescent="0.2">
      <c r="A59" s="131"/>
      <c r="B59" s="123"/>
      <c r="C59" s="123"/>
      <c r="D59" s="357"/>
      <c r="E59" s="123"/>
      <c r="F59" s="123"/>
      <c r="G59" s="123"/>
      <c r="H59" s="123"/>
    </row>
    <row r="60" spans="1:8" x14ac:dyDescent="0.2">
      <c r="A60" s="131"/>
      <c r="B60" s="123"/>
      <c r="C60" s="123"/>
      <c r="D60" s="357"/>
      <c r="E60" s="123"/>
      <c r="F60" s="123"/>
      <c r="G60" s="123"/>
      <c r="H60" s="123"/>
    </row>
    <row r="61" spans="1:8" x14ac:dyDescent="0.2">
      <c r="A61" s="131"/>
      <c r="B61" s="123"/>
      <c r="C61" s="123"/>
      <c r="D61" s="357"/>
      <c r="E61" s="123"/>
      <c r="F61" s="123"/>
      <c r="G61" s="123"/>
      <c r="H61" s="123"/>
    </row>
    <row r="62" spans="1:8" x14ac:dyDescent="0.2">
      <c r="A62" s="131"/>
      <c r="B62" s="123"/>
      <c r="C62" s="123"/>
      <c r="D62" s="357"/>
      <c r="E62" s="123"/>
      <c r="F62" s="123"/>
      <c r="G62" s="123"/>
      <c r="H62" s="123"/>
    </row>
    <row r="63" spans="1:8" x14ac:dyDescent="0.2">
      <c r="A63" s="131"/>
      <c r="B63" s="123"/>
      <c r="C63" s="123"/>
      <c r="D63" s="357"/>
      <c r="E63" s="123"/>
      <c r="F63" s="123"/>
      <c r="G63" s="123"/>
      <c r="H63" s="123"/>
    </row>
    <row r="64" spans="1:8" x14ac:dyDescent="0.2">
      <c r="A64" s="131"/>
      <c r="B64" s="123"/>
      <c r="C64" s="123"/>
      <c r="D64" s="357"/>
      <c r="E64" s="123"/>
      <c r="F64" s="123"/>
      <c r="G64" s="123"/>
      <c r="H64" s="123"/>
    </row>
    <row r="65" spans="1:8" x14ac:dyDescent="0.2">
      <c r="A65" s="131"/>
      <c r="B65" s="123"/>
      <c r="C65" s="123"/>
      <c r="D65" s="357"/>
      <c r="E65" s="123"/>
      <c r="F65" s="123"/>
      <c r="G65" s="123"/>
      <c r="H65" s="123"/>
    </row>
    <row r="66" spans="1:8" x14ac:dyDescent="0.2">
      <c r="A66" s="131"/>
      <c r="B66" s="123"/>
      <c r="C66" s="123"/>
      <c r="D66" s="357"/>
      <c r="E66" s="123"/>
      <c r="F66" s="123"/>
      <c r="G66" s="123"/>
      <c r="H66" s="123"/>
    </row>
    <row r="67" spans="1:8" x14ac:dyDescent="0.2">
      <c r="A67" s="131"/>
      <c r="B67" s="123"/>
      <c r="C67" s="123"/>
      <c r="D67" s="357"/>
      <c r="E67" s="123"/>
      <c r="F67" s="123"/>
      <c r="G67" s="123"/>
      <c r="H67" s="123"/>
    </row>
    <row r="68" spans="1:8" x14ac:dyDescent="0.2">
      <c r="A68" s="131"/>
      <c r="B68" s="123"/>
      <c r="C68" s="123"/>
      <c r="D68" s="357"/>
      <c r="E68" s="123"/>
      <c r="F68" s="123"/>
      <c r="G68" s="123"/>
      <c r="H68" s="123"/>
    </row>
    <row r="69" spans="1:8" x14ac:dyDescent="0.2">
      <c r="A69" s="131"/>
      <c r="B69" s="123"/>
      <c r="C69" s="123"/>
      <c r="D69" s="357"/>
      <c r="E69" s="123"/>
      <c r="F69" s="123"/>
      <c r="G69" s="123"/>
      <c r="H69" s="123"/>
    </row>
    <row r="70" spans="1:8" x14ac:dyDescent="0.2">
      <c r="A70" s="131"/>
      <c r="B70" s="123"/>
      <c r="C70" s="123"/>
      <c r="D70" s="357"/>
      <c r="E70" s="123"/>
      <c r="F70" s="123"/>
      <c r="G70" s="123"/>
      <c r="H70" s="123"/>
    </row>
    <row r="71" spans="1:8" x14ac:dyDescent="0.2">
      <c r="A71" s="131"/>
      <c r="B71" s="123"/>
      <c r="C71" s="123"/>
      <c r="D71" s="357"/>
      <c r="E71" s="123"/>
      <c r="F71" s="123"/>
      <c r="G71" s="123"/>
      <c r="H71" s="123"/>
    </row>
    <row r="72" spans="1:8" x14ac:dyDescent="0.2">
      <c r="A72" s="131"/>
      <c r="B72" s="123"/>
      <c r="C72" s="123"/>
      <c r="D72" s="357"/>
      <c r="E72" s="123"/>
      <c r="F72" s="123"/>
      <c r="G72" s="123"/>
      <c r="H72" s="123"/>
    </row>
    <row r="73" spans="1:8" x14ac:dyDescent="0.2">
      <c r="A73" s="131"/>
      <c r="B73" s="123"/>
      <c r="C73" s="123"/>
      <c r="D73" s="357"/>
      <c r="E73" s="123"/>
      <c r="F73" s="123"/>
      <c r="G73" s="123"/>
      <c r="H73" s="123"/>
    </row>
    <row r="74" spans="1:8" x14ac:dyDescent="0.2">
      <c r="A74" s="131"/>
      <c r="B74" s="123"/>
      <c r="C74" s="123"/>
      <c r="D74" s="357"/>
      <c r="E74" s="123"/>
      <c r="F74" s="123"/>
      <c r="G74" s="123"/>
      <c r="H74" s="123"/>
    </row>
    <row r="75" spans="1:8" x14ac:dyDescent="0.2">
      <c r="A75" s="131"/>
      <c r="B75" s="123"/>
      <c r="C75" s="123"/>
      <c r="D75" s="357"/>
      <c r="E75" s="123"/>
      <c r="F75" s="123"/>
      <c r="G75" s="123"/>
      <c r="H75" s="123"/>
    </row>
    <row r="76" spans="1:8" x14ac:dyDescent="0.2">
      <c r="A76" s="131"/>
      <c r="B76" s="123"/>
      <c r="C76" s="123"/>
      <c r="D76" s="357"/>
      <c r="E76" s="123"/>
      <c r="F76" s="123"/>
      <c r="G76" s="123"/>
      <c r="H76" s="123"/>
    </row>
    <row r="77" spans="1:8" x14ac:dyDescent="0.2">
      <c r="A77" s="131"/>
      <c r="B77" s="123"/>
      <c r="C77" s="123"/>
      <c r="D77" s="357"/>
      <c r="E77" s="123"/>
      <c r="F77" s="123"/>
      <c r="G77" s="123"/>
      <c r="H77" s="123"/>
    </row>
    <row r="78" spans="1:8" x14ac:dyDescent="0.2">
      <c r="A78" s="131"/>
      <c r="B78" s="123"/>
      <c r="C78" s="123"/>
      <c r="D78" s="357"/>
      <c r="E78" s="123"/>
      <c r="F78" s="123"/>
      <c r="G78" s="123"/>
      <c r="H78" s="123"/>
    </row>
    <row r="79" spans="1:8" x14ac:dyDescent="0.2">
      <c r="A79" s="131"/>
      <c r="B79" s="123"/>
      <c r="C79" s="123"/>
      <c r="D79" s="357"/>
      <c r="E79" s="123"/>
      <c r="F79" s="123"/>
      <c r="G79" s="123"/>
      <c r="H79" s="123"/>
    </row>
    <row r="80" spans="1:8" x14ac:dyDescent="0.2">
      <c r="A80" s="131"/>
      <c r="B80" s="123"/>
      <c r="C80" s="123"/>
      <c r="D80" s="357"/>
      <c r="E80" s="123"/>
      <c r="F80" s="123"/>
      <c r="G80" s="123"/>
      <c r="H80" s="123"/>
    </row>
    <row r="81" spans="1:8" x14ac:dyDescent="0.2">
      <c r="A81" s="131"/>
      <c r="B81" s="123"/>
      <c r="C81" s="123"/>
      <c r="D81" s="357"/>
      <c r="E81" s="123"/>
      <c r="F81" s="123"/>
      <c r="G81" s="123"/>
      <c r="H81" s="123"/>
    </row>
    <row r="82" spans="1:8" x14ac:dyDescent="0.2">
      <c r="A82" s="131"/>
      <c r="B82" s="123"/>
      <c r="C82" s="123"/>
      <c r="D82" s="357"/>
      <c r="E82" s="123"/>
      <c r="F82" s="123"/>
      <c r="G82" s="123"/>
      <c r="H82" s="123"/>
    </row>
    <row r="83" spans="1:8" x14ac:dyDescent="0.2">
      <c r="A83" s="131"/>
      <c r="B83" s="123"/>
      <c r="C83" s="123"/>
      <c r="D83" s="357"/>
      <c r="E83" s="123"/>
      <c r="F83" s="123"/>
      <c r="G83" s="123"/>
      <c r="H83" s="123"/>
    </row>
    <row r="84" spans="1:8" x14ac:dyDescent="0.2">
      <c r="A84" s="131"/>
      <c r="B84" s="123"/>
      <c r="C84" s="123"/>
      <c r="D84" s="357"/>
      <c r="E84" s="123"/>
      <c r="F84" s="123"/>
      <c r="G84" s="123"/>
      <c r="H84" s="123"/>
    </row>
    <row r="85" spans="1:8" x14ac:dyDescent="0.2">
      <c r="A85" s="131"/>
      <c r="B85" s="123"/>
      <c r="C85" s="123"/>
      <c r="D85" s="357"/>
      <c r="E85" s="123"/>
      <c r="F85" s="123"/>
      <c r="G85" s="123"/>
      <c r="H85" s="123"/>
    </row>
    <row r="86" spans="1:8" x14ac:dyDescent="0.2">
      <c r="A86" s="131"/>
      <c r="B86" s="123"/>
      <c r="C86" s="123"/>
      <c r="D86" s="357"/>
      <c r="E86" s="123"/>
      <c r="F86" s="123"/>
      <c r="G86" s="123"/>
      <c r="H86" s="123"/>
    </row>
    <row r="87" spans="1:8" x14ac:dyDescent="0.2">
      <c r="A87" s="131"/>
      <c r="B87" s="123"/>
      <c r="C87" s="123"/>
      <c r="D87" s="357"/>
      <c r="E87" s="123"/>
      <c r="F87" s="123"/>
      <c r="G87" s="123"/>
      <c r="H87" s="123"/>
    </row>
    <row r="88" spans="1:8" x14ac:dyDescent="0.2">
      <c r="A88" s="131"/>
      <c r="B88" s="123"/>
      <c r="C88" s="123"/>
      <c r="D88" s="357"/>
      <c r="E88" s="123"/>
      <c r="F88" s="123"/>
      <c r="G88" s="123"/>
      <c r="H88" s="123"/>
    </row>
    <row r="89" spans="1:8" x14ac:dyDescent="0.2">
      <c r="A89" s="131"/>
      <c r="B89" s="123"/>
      <c r="C89" s="123"/>
      <c r="D89" s="357"/>
      <c r="E89" s="123"/>
      <c r="F89" s="123"/>
      <c r="G89" s="123"/>
      <c r="H89" s="123"/>
    </row>
    <row r="90" spans="1:8" x14ac:dyDescent="0.2">
      <c r="A90" s="131"/>
      <c r="B90" s="123"/>
      <c r="C90" s="123"/>
      <c r="D90" s="357"/>
      <c r="E90" s="123"/>
      <c r="F90" s="123"/>
      <c r="G90" s="123"/>
      <c r="H90" s="123"/>
    </row>
    <row r="91" spans="1:8" x14ac:dyDescent="0.2">
      <c r="A91" s="131"/>
      <c r="B91" s="123"/>
      <c r="C91" s="123"/>
      <c r="D91" s="357"/>
      <c r="E91" s="123"/>
      <c r="F91" s="123"/>
      <c r="G91" s="123"/>
      <c r="H91" s="123"/>
    </row>
    <row r="92" spans="1:8" x14ac:dyDescent="0.2">
      <c r="A92" s="131"/>
      <c r="B92" s="123"/>
      <c r="C92" s="123"/>
      <c r="D92" s="357"/>
      <c r="E92" s="123"/>
      <c r="F92" s="123"/>
      <c r="G92" s="123"/>
      <c r="H92" s="123"/>
    </row>
    <row r="93" spans="1:8" x14ac:dyDescent="0.2">
      <c r="A93" s="131"/>
      <c r="B93" s="123"/>
      <c r="C93" s="123"/>
      <c r="D93" s="357"/>
      <c r="E93" s="123"/>
      <c r="F93" s="123"/>
      <c r="G93" s="123"/>
      <c r="H93" s="123"/>
    </row>
    <row r="94" spans="1:8" x14ac:dyDescent="0.2">
      <c r="A94" s="131"/>
      <c r="B94" s="123"/>
      <c r="C94" s="123"/>
      <c r="D94" s="357"/>
      <c r="E94" s="123"/>
      <c r="F94" s="123"/>
      <c r="G94" s="123"/>
      <c r="H94" s="123"/>
    </row>
    <row r="95" spans="1:8" x14ac:dyDescent="0.2">
      <c r="A95" s="131"/>
      <c r="B95" s="123"/>
      <c r="C95" s="123"/>
      <c r="D95" s="357"/>
      <c r="E95" s="123"/>
      <c r="F95" s="123"/>
      <c r="G95" s="123"/>
      <c r="H95" s="123"/>
    </row>
    <row r="96" spans="1:8" x14ac:dyDescent="0.2">
      <c r="A96" s="131"/>
      <c r="B96" s="123"/>
      <c r="C96" s="123"/>
      <c r="D96" s="357"/>
      <c r="E96" s="123"/>
      <c r="F96" s="123"/>
      <c r="G96" s="123"/>
      <c r="H96" s="123"/>
    </row>
    <row r="97" spans="1:8" x14ac:dyDescent="0.2">
      <c r="A97" s="131"/>
      <c r="B97" s="123"/>
      <c r="C97" s="123"/>
      <c r="D97" s="357"/>
      <c r="E97" s="123"/>
      <c r="F97" s="123"/>
      <c r="G97" s="123"/>
      <c r="H97" s="123"/>
    </row>
    <row r="98" spans="1:8" x14ac:dyDescent="0.2">
      <c r="A98" s="131"/>
      <c r="B98" s="123"/>
      <c r="C98" s="123"/>
      <c r="D98" s="357"/>
      <c r="E98" s="123"/>
      <c r="F98" s="123"/>
      <c r="G98" s="123"/>
      <c r="H98" s="123"/>
    </row>
  </sheetData>
  <mergeCells count="13">
    <mergeCell ref="A25:A27"/>
    <mergeCell ref="A9:H9"/>
    <mergeCell ref="A33:E33"/>
    <mergeCell ref="A16:H16"/>
    <mergeCell ref="B17:B18"/>
    <mergeCell ref="C17:C18"/>
    <mergeCell ref="D17:H17"/>
    <mergeCell ref="A23:A24"/>
    <mergeCell ref="A8:D8"/>
    <mergeCell ref="A11:H11"/>
    <mergeCell ref="B12:B13"/>
    <mergeCell ref="C12:C13"/>
    <mergeCell ref="D12:H12"/>
  </mergeCells>
  <pageMargins left="0.7" right="0.7" top="0.75" bottom="0.75" header="0.3" footer="0.3"/>
  <pageSetup paperSize="9" scale="7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workbookViewId="0">
      <selection activeCell="G5" sqref="G5"/>
    </sheetView>
  </sheetViews>
  <sheetFormatPr defaultRowHeight="12.75" x14ac:dyDescent="0.2"/>
  <cols>
    <col min="1" max="1" width="26.140625" customWidth="1"/>
    <col min="2" max="2" width="14.85546875" customWidth="1"/>
    <col min="3" max="3" width="11" customWidth="1"/>
    <col min="4" max="4" width="12" customWidth="1"/>
    <col min="5" max="7" width="14.85546875" customWidth="1"/>
    <col min="8" max="8" width="13.5703125" customWidth="1"/>
  </cols>
  <sheetData>
    <row r="1" spans="1:8" ht="13.5" thickTop="1" x14ac:dyDescent="0.2">
      <c r="A1" s="122"/>
      <c r="B1" s="118"/>
      <c r="C1" s="118"/>
      <c r="D1" s="348"/>
      <c r="E1" s="118"/>
      <c r="F1" s="118"/>
      <c r="G1" s="118"/>
      <c r="H1" s="118"/>
    </row>
    <row r="2" spans="1:8" s="21" customFormat="1" ht="15" x14ac:dyDescent="0.2">
      <c r="A2" s="104"/>
      <c r="B2" s="176"/>
      <c r="C2" s="112" t="s">
        <v>157</v>
      </c>
      <c r="D2" s="349"/>
      <c r="E2" s="426"/>
      <c r="F2" s="426"/>
      <c r="G2" s="426"/>
      <c r="H2" s="103"/>
    </row>
    <row r="3" spans="1:8" s="21" customFormat="1" ht="15" x14ac:dyDescent="0.2">
      <c r="A3" s="104"/>
      <c r="B3" s="94"/>
      <c r="C3" s="112" t="s">
        <v>158</v>
      </c>
      <c r="D3" s="349"/>
      <c r="E3" s="426"/>
      <c r="F3" s="426"/>
      <c r="G3" s="426"/>
      <c r="H3" s="103"/>
    </row>
    <row r="4" spans="1:8" s="21" customFormat="1" ht="15" x14ac:dyDescent="0.2">
      <c r="A4" s="104"/>
      <c r="B4" s="94"/>
      <c r="C4" s="112" t="s">
        <v>192</v>
      </c>
      <c r="D4" s="349"/>
      <c r="E4" s="426"/>
      <c r="F4" s="426"/>
      <c r="G4" s="426"/>
      <c r="H4" s="103"/>
    </row>
    <row r="5" spans="1:8" s="21" customFormat="1" ht="15" x14ac:dyDescent="0.2">
      <c r="A5" s="104"/>
      <c r="B5" s="176"/>
      <c r="C5" s="112"/>
      <c r="D5" s="349"/>
      <c r="E5" s="426"/>
      <c r="F5" s="426"/>
      <c r="G5" s="426"/>
      <c r="H5" s="103"/>
    </row>
    <row r="6" spans="1:8" s="21" customFormat="1" ht="15" x14ac:dyDescent="0.2">
      <c r="A6" s="104"/>
      <c r="B6" s="94"/>
      <c r="C6" s="112" t="s">
        <v>159</v>
      </c>
      <c r="D6" s="349"/>
      <c r="E6" s="426"/>
      <c r="F6" s="426"/>
      <c r="G6" s="426"/>
      <c r="H6" s="103"/>
    </row>
    <row r="7" spans="1:8" s="21" customFormat="1" ht="15.75" thickBot="1" x14ac:dyDescent="0.25">
      <c r="A7" s="98"/>
      <c r="B7" s="2"/>
      <c r="C7" s="98"/>
      <c r="D7" s="96"/>
      <c r="E7" s="22"/>
      <c r="F7" s="22"/>
      <c r="G7" s="22"/>
      <c r="H7" s="109"/>
    </row>
    <row r="8" spans="1:8" s="1" customFormat="1" ht="8.25" customHeight="1" thickTop="1" thickBot="1" x14ac:dyDescent="0.25">
      <c r="A8" s="2"/>
      <c r="B8" s="2"/>
      <c r="C8" s="2"/>
      <c r="D8" s="2"/>
      <c r="E8" s="2"/>
      <c r="F8" s="2"/>
      <c r="G8" s="2"/>
      <c r="H8" s="2"/>
    </row>
    <row r="9" spans="1:8" s="1" customFormat="1" ht="9" customHeight="1" thickTop="1" x14ac:dyDescent="0.2">
      <c r="A9" s="454"/>
      <c r="B9" s="454"/>
      <c r="C9" s="454"/>
      <c r="D9" s="454"/>
      <c r="E9" s="454"/>
      <c r="F9" s="454"/>
      <c r="G9" s="454"/>
      <c r="H9" s="454"/>
    </row>
    <row r="10" spans="1:8" s="1" customFormat="1" ht="15.75" x14ac:dyDescent="0.25">
      <c r="A10" s="439" t="s">
        <v>252</v>
      </c>
      <c r="B10" s="439"/>
      <c r="C10" s="439"/>
      <c r="D10" s="439"/>
      <c r="E10" s="439"/>
      <c r="F10" s="439"/>
      <c r="G10" s="439"/>
      <c r="H10" s="439"/>
    </row>
    <row r="11" spans="1:8" s="1" customFormat="1" ht="15.75" thickBot="1" x14ac:dyDescent="0.25">
      <c r="A11" s="177"/>
      <c r="B11" s="177"/>
      <c r="C11" s="177"/>
      <c r="D11" s="177"/>
      <c r="E11" s="177"/>
      <c r="F11" s="177"/>
      <c r="G11" s="177"/>
      <c r="H11" s="177"/>
    </row>
    <row r="12" spans="1:8" s="1" customFormat="1" ht="15.75" thickBot="1" x14ac:dyDescent="0.25">
      <c r="A12" s="455" t="s">
        <v>0</v>
      </c>
      <c r="B12" s="456"/>
      <c r="C12" s="456"/>
      <c r="D12" s="456"/>
      <c r="E12" s="456"/>
      <c r="F12" s="456"/>
      <c r="G12" s="456"/>
      <c r="H12" s="456"/>
    </row>
    <row r="13" spans="1:8" s="3" customFormat="1" ht="13.5" thickBot="1" x14ac:dyDescent="0.25">
      <c r="A13" s="475" t="s">
        <v>1</v>
      </c>
      <c r="B13" s="442" t="s">
        <v>2</v>
      </c>
      <c r="C13" s="477" t="s">
        <v>3</v>
      </c>
      <c r="D13" s="459" t="s">
        <v>4</v>
      </c>
      <c r="E13" s="460"/>
      <c r="F13" s="460"/>
      <c r="G13" s="460"/>
      <c r="H13" s="460"/>
    </row>
    <row r="14" spans="1:8" s="1" customFormat="1" ht="39" thickBot="1" x14ac:dyDescent="0.25">
      <c r="A14" s="476" t="s">
        <v>5</v>
      </c>
      <c r="B14" s="444" t="s">
        <v>6</v>
      </c>
      <c r="C14" s="478"/>
      <c r="D14" s="168" t="s">
        <v>247</v>
      </c>
      <c r="E14" s="168" t="s">
        <v>248</v>
      </c>
      <c r="F14" s="168" t="s">
        <v>249</v>
      </c>
      <c r="G14" s="168" t="s">
        <v>250</v>
      </c>
      <c r="H14" s="218" t="s">
        <v>251</v>
      </c>
    </row>
    <row r="15" spans="1:8" s="1" customFormat="1" x14ac:dyDescent="0.2">
      <c r="A15" s="135" t="s">
        <v>7</v>
      </c>
      <c r="B15" s="5" t="s">
        <v>8</v>
      </c>
      <c r="C15" s="183" t="s">
        <v>214</v>
      </c>
      <c r="D15" s="289">
        <v>120000</v>
      </c>
      <c r="E15" s="287">
        <f>D15*1.03</f>
        <v>123600</v>
      </c>
      <c r="F15" s="287">
        <f>D15*1.05</f>
        <v>126000</v>
      </c>
      <c r="G15" s="288">
        <f>1.1*D15</f>
        <v>132000</v>
      </c>
      <c r="H15" s="289">
        <f>D15*1.2</f>
        <v>144000</v>
      </c>
    </row>
    <row r="16" spans="1:8" s="1" customFormat="1" x14ac:dyDescent="0.2">
      <c r="A16" s="136" t="s">
        <v>7</v>
      </c>
      <c r="B16" s="8" t="s">
        <v>8</v>
      </c>
      <c r="C16" s="184" t="s">
        <v>9</v>
      </c>
      <c r="D16" s="290">
        <v>88000</v>
      </c>
      <c r="E16" s="210">
        <f t="shared" ref="E16:E44" si="0">D16*1.03</f>
        <v>90640</v>
      </c>
      <c r="F16" s="210">
        <f t="shared" ref="F16:F44" si="1">D16*1.05</f>
        <v>92400</v>
      </c>
      <c r="G16" s="210">
        <f t="shared" ref="G16:G44" si="2">1.1*D16</f>
        <v>96800.000000000015</v>
      </c>
      <c r="H16" s="290">
        <f t="shared" ref="H16:H44" si="3">D16*1.2</f>
        <v>105600</v>
      </c>
    </row>
    <row r="17" spans="1:8" s="1" customFormat="1" x14ac:dyDescent="0.2">
      <c r="A17" s="136" t="s">
        <v>7</v>
      </c>
      <c r="B17" s="7" t="s">
        <v>8</v>
      </c>
      <c r="C17" s="181" t="s">
        <v>10</v>
      </c>
      <c r="D17" s="294">
        <v>86000</v>
      </c>
      <c r="E17" s="209">
        <f t="shared" si="0"/>
        <v>88580</v>
      </c>
      <c r="F17" s="209">
        <f t="shared" si="1"/>
        <v>90300</v>
      </c>
      <c r="G17" s="209">
        <f t="shared" si="2"/>
        <v>94600.000000000015</v>
      </c>
      <c r="H17" s="294">
        <f t="shared" si="3"/>
        <v>103200</v>
      </c>
    </row>
    <row r="18" spans="1:8" s="1" customFormat="1" x14ac:dyDescent="0.2">
      <c r="A18" s="136" t="s">
        <v>7</v>
      </c>
      <c r="B18" s="8" t="s">
        <v>8</v>
      </c>
      <c r="C18" s="181" t="s">
        <v>184</v>
      </c>
      <c r="D18" s="290">
        <v>82000</v>
      </c>
      <c r="E18" s="210">
        <f t="shared" si="0"/>
        <v>84460</v>
      </c>
      <c r="F18" s="210">
        <f t="shared" si="1"/>
        <v>86100</v>
      </c>
      <c r="G18" s="210">
        <f t="shared" si="2"/>
        <v>90200.000000000015</v>
      </c>
      <c r="H18" s="290">
        <f t="shared" si="3"/>
        <v>98400</v>
      </c>
    </row>
    <row r="19" spans="1:8" s="1" customFormat="1" x14ac:dyDescent="0.2">
      <c r="A19" s="136" t="s">
        <v>7</v>
      </c>
      <c r="B19" s="8" t="s">
        <v>8</v>
      </c>
      <c r="C19" s="181" t="s">
        <v>208</v>
      </c>
      <c r="D19" s="290">
        <v>82000</v>
      </c>
      <c r="E19" s="210">
        <f t="shared" si="0"/>
        <v>84460</v>
      </c>
      <c r="F19" s="210">
        <f t="shared" si="1"/>
        <v>86100</v>
      </c>
      <c r="G19" s="210">
        <f t="shared" si="2"/>
        <v>90200.000000000015</v>
      </c>
      <c r="H19" s="290">
        <f t="shared" si="3"/>
        <v>98400</v>
      </c>
    </row>
    <row r="20" spans="1:8" s="1" customFormat="1" x14ac:dyDescent="0.2">
      <c r="A20" s="136" t="s">
        <v>7</v>
      </c>
      <c r="B20" s="8" t="s">
        <v>8</v>
      </c>
      <c r="C20" s="181" t="s">
        <v>185</v>
      </c>
      <c r="D20" s="290">
        <v>79000</v>
      </c>
      <c r="E20" s="210">
        <f t="shared" si="0"/>
        <v>81370</v>
      </c>
      <c r="F20" s="210">
        <f t="shared" si="1"/>
        <v>82950</v>
      </c>
      <c r="G20" s="210">
        <f t="shared" si="2"/>
        <v>86900</v>
      </c>
      <c r="H20" s="290">
        <f t="shared" si="3"/>
        <v>94800</v>
      </c>
    </row>
    <row r="21" spans="1:8" s="1" customFormat="1" x14ac:dyDescent="0.2">
      <c r="A21" s="136" t="s">
        <v>7</v>
      </c>
      <c r="B21" s="8" t="s">
        <v>11</v>
      </c>
      <c r="C21" s="181" t="s">
        <v>186</v>
      </c>
      <c r="D21" s="290">
        <v>79000</v>
      </c>
      <c r="E21" s="210">
        <f t="shared" si="0"/>
        <v>81370</v>
      </c>
      <c r="F21" s="210">
        <f t="shared" si="1"/>
        <v>82950</v>
      </c>
      <c r="G21" s="210">
        <f t="shared" si="2"/>
        <v>86900</v>
      </c>
      <c r="H21" s="290">
        <f t="shared" si="3"/>
        <v>94800</v>
      </c>
    </row>
    <row r="22" spans="1:8" s="1" customFormat="1" ht="25.5" x14ac:dyDescent="0.2">
      <c r="A22" s="136" t="s">
        <v>7</v>
      </c>
      <c r="B22" s="8" t="s">
        <v>12</v>
      </c>
      <c r="C22" s="181" t="s">
        <v>206</v>
      </c>
      <c r="D22" s="290">
        <v>79000</v>
      </c>
      <c r="E22" s="210">
        <f t="shared" si="0"/>
        <v>81370</v>
      </c>
      <c r="F22" s="210">
        <f t="shared" si="1"/>
        <v>82950</v>
      </c>
      <c r="G22" s="210">
        <f t="shared" si="2"/>
        <v>86900</v>
      </c>
      <c r="H22" s="290">
        <f t="shared" si="3"/>
        <v>94800</v>
      </c>
    </row>
    <row r="23" spans="1:8" s="1" customFormat="1" ht="25.5" x14ac:dyDescent="0.2">
      <c r="A23" s="136" t="s">
        <v>7</v>
      </c>
      <c r="B23" s="8" t="s">
        <v>12</v>
      </c>
      <c r="C23" s="181" t="s">
        <v>207</v>
      </c>
      <c r="D23" s="292">
        <v>87000</v>
      </c>
      <c r="E23" s="211">
        <f t="shared" si="0"/>
        <v>89610</v>
      </c>
      <c r="F23" s="211">
        <f t="shared" si="1"/>
        <v>91350</v>
      </c>
      <c r="G23" s="211">
        <f t="shared" si="2"/>
        <v>95700.000000000015</v>
      </c>
      <c r="H23" s="292">
        <f t="shared" si="3"/>
        <v>104400</v>
      </c>
    </row>
    <row r="24" spans="1:8" s="1" customFormat="1" ht="25.5" x14ac:dyDescent="0.2">
      <c r="A24" s="136" t="s">
        <v>7</v>
      </c>
      <c r="B24" s="8" t="s">
        <v>12</v>
      </c>
      <c r="C24" s="181" t="s">
        <v>212</v>
      </c>
      <c r="D24" s="292">
        <v>107000</v>
      </c>
      <c r="E24" s="211">
        <f t="shared" si="0"/>
        <v>110210</v>
      </c>
      <c r="F24" s="211">
        <f t="shared" si="1"/>
        <v>112350</v>
      </c>
      <c r="G24" s="211">
        <f t="shared" si="2"/>
        <v>117700.00000000001</v>
      </c>
      <c r="H24" s="292">
        <f t="shared" si="3"/>
        <v>128400</v>
      </c>
    </row>
    <row r="25" spans="1:8" s="1" customFormat="1" ht="26.25" thickBot="1" x14ac:dyDescent="0.25">
      <c r="A25" s="137" t="s">
        <v>7</v>
      </c>
      <c r="B25" s="10" t="s">
        <v>14</v>
      </c>
      <c r="C25" s="181" t="s">
        <v>213</v>
      </c>
      <c r="D25" s="291">
        <v>110000</v>
      </c>
      <c r="E25" s="212">
        <f t="shared" si="0"/>
        <v>113300</v>
      </c>
      <c r="F25" s="212">
        <f t="shared" si="1"/>
        <v>115500</v>
      </c>
      <c r="G25" s="212">
        <f t="shared" si="2"/>
        <v>121000.00000000001</v>
      </c>
      <c r="H25" s="291">
        <f t="shared" si="3"/>
        <v>132000</v>
      </c>
    </row>
    <row r="26" spans="1:8" s="1" customFormat="1" ht="26.25" thickBot="1" x14ac:dyDescent="0.25">
      <c r="A26" s="138" t="s">
        <v>15</v>
      </c>
      <c r="B26" s="341" t="s">
        <v>242</v>
      </c>
      <c r="C26" s="182" t="s">
        <v>210</v>
      </c>
      <c r="D26" s="293">
        <v>108000</v>
      </c>
      <c r="E26" s="213">
        <f t="shared" si="0"/>
        <v>111240</v>
      </c>
      <c r="F26" s="213">
        <f t="shared" si="1"/>
        <v>113400</v>
      </c>
      <c r="G26" s="213">
        <f t="shared" si="2"/>
        <v>118800.00000000001</v>
      </c>
      <c r="H26" s="342">
        <f t="shared" si="3"/>
        <v>129600</v>
      </c>
    </row>
    <row r="27" spans="1:8" s="1" customFormat="1" x14ac:dyDescent="0.2">
      <c r="A27" s="135" t="s">
        <v>16</v>
      </c>
      <c r="B27" s="5" t="s">
        <v>17</v>
      </c>
      <c r="C27" s="183" t="s">
        <v>198</v>
      </c>
      <c r="D27" s="289">
        <v>116000</v>
      </c>
      <c r="E27" s="208">
        <f t="shared" si="0"/>
        <v>119480</v>
      </c>
      <c r="F27" s="208">
        <f t="shared" si="1"/>
        <v>121800</v>
      </c>
      <c r="G27" s="208">
        <f t="shared" si="2"/>
        <v>127600.00000000001</v>
      </c>
      <c r="H27" s="289">
        <f t="shared" si="3"/>
        <v>139200</v>
      </c>
    </row>
    <row r="28" spans="1:8" s="1" customFormat="1" x14ac:dyDescent="0.2">
      <c r="A28" s="136" t="s">
        <v>16</v>
      </c>
      <c r="B28" s="8" t="s">
        <v>17</v>
      </c>
      <c r="C28" s="184" t="s">
        <v>18</v>
      </c>
      <c r="D28" s="290">
        <v>116000</v>
      </c>
      <c r="E28" s="210">
        <f t="shared" si="0"/>
        <v>119480</v>
      </c>
      <c r="F28" s="210">
        <f t="shared" si="1"/>
        <v>121800</v>
      </c>
      <c r="G28" s="210">
        <f t="shared" si="2"/>
        <v>127600.00000000001</v>
      </c>
      <c r="H28" s="290">
        <f t="shared" si="3"/>
        <v>139200</v>
      </c>
    </row>
    <row r="29" spans="1:8" s="1" customFormat="1" ht="25.5" x14ac:dyDescent="0.2">
      <c r="A29" s="136" t="s">
        <v>16</v>
      </c>
      <c r="B29" s="8" t="s">
        <v>8</v>
      </c>
      <c r="C29" s="184" t="s">
        <v>194</v>
      </c>
      <c r="D29" s="290">
        <v>116000</v>
      </c>
      <c r="E29" s="210">
        <f t="shared" si="0"/>
        <v>119480</v>
      </c>
      <c r="F29" s="210">
        <f t="shared" si="1"/>
        <v>121800</v>
      </c>
      <c r="G29" s="210">
        <f t="shared" si="2"/>
        <v>127600.00000000001</v>
      </c>
      <c r="H29" s="290">
        <f t="shared" si="3"/>
        <v>139200</v>
      </c>
    </row>
    <row r="30" spans="1:8" s="1" customFormat="1" x14ac:dyDescent="0.2">
      <c r="A30" s="136" t="s">
        <v>16</v>
      </c>
      <c r="B30" s="8" t="s">
        <v>11</v>
      </c>
      <c r="C30" s="184" t="s">
        <v>209</v>
      </c>
      <c r="D30" s="290">
        <v>116000</v>
      </c>
      <c r="E30" s="210">
        <f t="shared" si="0"/>
        <v>119480</v>
      </c>
      <c r="F30" s="210">
        <f t="shared" si="1"/>
        <v>121800</v>
      </c>
      <c r="G30" s="210">
        <f t="shared" si="2"/>
        <v>127600.00000000001</v>
      </c>
      <c r="H30" s="290">
        <f t="shared" si="3"/>
        <v>139200</v>
      </c>
    </row>
    <row r="31" spans="1:8" s="1" customFormat="1" ht="26.25" thickBot="1" x14ac:dyDescent="0.25">
      <c r="A31" s="137" t="s">
        <v>16</v>
      </c>
      <c r="B31" s="10" t="s">
        <v>12</v>
      </c>
      <c r="C31" s="185" t="s">
        <v>45</v>
      </c>
      <c r="D31" s="291">
        <v>132000</v>
      </c>
      <c r="E31" s="212">
        <f t="shared" si="0"/>
        <v>135960</v>
      </c>
      <c r="F31" s="212">
        <f t="shared" si="1"/>
        <v>138600</v>
      </c>
      <c r="G31" s="212">
        <f t="shared" si="2"/>
        <v>145200</v>
      </c>
      <c r="H31" s="291">
        <f t="shared" si="3"/>
        <v>158400</v>
      </c>
    </row>
    <row r="32" spans="1:8" s="1" customFormat="1" x14ac:dyDescent="0.2">
      <c r="A32" s="139" t="s">
        <v>21</v>
      </c>
      <c r="B32" s="5" t="s">
        <v>8</v>
      </c>
      <c r="C32" s="183" t="s">
        <v>187</v>
      </c>
      <c r="D32" s="289">
        <v>130000</v>
      </c>
      <c r="E32" s="208">
        <f t="shared" si="0"/>
        <v>133900</v>
      </c>
      <c r="F32" s="208">
        <f t="shared" si="1"/>
        <v>136500</v>
      </c>
      <c r="G32" s="208">
        <f t="shared" si="2"/>
        <v>143000</v>
      </c>
      <c r="H32" s="289">
        <f t="shared" si="3"/>
        <v>156000</v>
      </c>
    </row>
    <row r="33" spans="1:8" s="1" customFormat="1" x14ac:dyDescent="0.2">
      <c r="A33" s="140" t="s">
        <v>21</v>
      </c>
      <c r="B33" s="8" t="s">
        <v>8</v>
      </c>
      <c r="C33" s="184" t="s">
        <v>188</v>
      </c>
      <c r="D33" s="290">
        <v>127000</v>
      </c>
      <c r="E33" s="210">
        <f t="shared" si="0"/>
        <v>130810</v>
      </c>
      <c r="F33" s="210">
        <f t="shared" si="1"/>
        <v>133350</v>
      </c>
      <c r="G33" s="210">
        <f t="shared" si="2"/>
        <v>139700</v>
      </c>
      <c r="H33" s="290">
        <f t="shared" si="3"/>
        <v>152400</v>
      </c>
    </row>
    <row r="34" spans="1:8" s="1" customFormat="1" x14ac:dyDescent="0.2">
      <c r="A34" s="140" t="s">
        <v>21</v>
      </c>
      <c r="B34" s="8" t="s">
        <v>17</v>
      </c>
      <c r="C34" s="184" t="s">
        <v>189</v>
      </c>
      <c r="D34" s="290">
        <v>127000</v>
      </c>
      <c r="E34" s="210">
        <f t="shared" si="0"/>
        <v>130810</v>
      </c>
      <c r="F34" s="210">
        <f t="shared" si="1"/>
        <v>133350</v>
      </c>
      <c r="G34" s="210">
        <f t="shared" si="2"/>
        <v>139700</v>
      </c>
      <c r="H34" s="290">
        <f t="shared" si="3"/>
        <v>152400</v>
      </c>
    </row>
    <row r="35" spans="1:8" s="1" customFormat="1" x14ac:dyDescent="0.2">
      <c r="A35" s="140" t="s">
        <v>21</v>
      </c>
      <c r="B35" s="8" t="s">
        <v>8</v>
      </c>
      <c r="C35" s="184" t="s">
        <v>199</v>
      </c>
      <c r="D35" s="290">
        <v>127000</v>
      </c>
      <c r="E35" s="210">
        <f t="shared" si="0"/>
        <v>130810</v>
      </c>
      <c r="F35" s="210">
        <f t="shared" si="1"/>
        <v>133350</v>
      </c>
      <c r="G35" s="210">
        <f t="shared" si="2"/>
        <v>139700</v>
      </c>
      <c r="H35" s="290">
        <f t="shared" si="3"/>
        <v>152400</v>
      </c>
    </row>
    <row r="36" spans="1:8" s="1" customFormat="1" x14ac:dyDescent="0.2">
      <c r="A36" s="140" t="s">
        <v>21</v>
      </c>
      <c r="B36" s="8" t="s">
        <v>11</v>
      </c>
      <c r="C36" s="184" t="s">
        <v>19</v>
      </c>
      <c r="D36" s="290">
        <v>127000</v>
      </c>
      <c r="E36" s="210">
        <f t="shared" si="0"/>
        <v>130810</v>
      </c>
      <c r="F36" s="210">
        <f t="shared" si="1"/>
        <v>133350</v>
      </c>
      <c r="G36" s="210">
        <f t="shared" si="2"/>
        <v>139700</v>
      </c>
      <c r="H36" s="290">
        <f t="shared" si="3"/>
        <v>152400</v>
      </c>
    </row>
    <row r="37" spans="1:8" s="1" customFormat="1" ht="25.5" x14ac:dyDescent="0.2">
      <c r="A37" s="140" t="s">
        <v>21</v>
      </c>
      <c r="B37" s="8" t="s">
        <v>12</v>
      </c>
      <c r="C37" s="184" t="s">
        <v>20</v>
      </c>
      <c r="D37" s="290">
        <v>127000</v>
      </c>
      <c r="E37" s="210">
        <f t="shared" si="0"/>
        <v>130810</v>
      </c>
      <c r="F37" s="210">
        <f t="shared" si="1"/>
        <v>133350</v>
      </c>
      <c r="G37" s="210">
        <f t="shared" si="2"/>
        <v>139700</v>
      </c>
      <c r="H37" s="290">
        <f t="shared" si="3"/>
        <v>152400</v>
      </c>
    </row>
    <row r="38" spans="1:8" s="1" customFormat="1" ht="26.25" thickBot="1" x14ac:dyDescent="0.25">
      <c r="A38" s="141" t="s">
        <v>21</v>
      </c>
      <c r="B38" s="10" t="s">
        <v>14</v>
      </c>
      <c r="C38" s="184" t="s">
        <v>13</v>
      </c>
      <c r="D38" s="291">
        <v>150000</v>
      </c>
      <c r="E38" s="212">
        <f t="shared" si="0"/>
        <v>154500</v>
      </c>
      <c r="F38" s="212">
        <f t="shared" si="1"/>
        <v>157500</v>
      </c>
      <c r="G38" s="212">
        <f t="shared" si="2"/>
        <v>165000</v>
      </c>
      <c r="H38" s="291">
        <f t="shared" si="3"/>
        <v>180000</v>
      </c>
    </row>
    <row r="39" spans="1:8" s="1" customFormat="1" x14ac:dyDescent="0.2">
      <c r="A39" s="142" t="s">
        <v>22</v>
      </c>
      <c r="B39" s="5" t="s">
        <v>17</v>
      </c>
      <c r="C39" s="183" t="s">
        <v>190</v>
      </c>
      <c r="D39" s="289">
        <v>64000</v>
      </c>
      <c r="E39" s="208">
        <f t="shared" si="0"/>
        <v>65920</v>
      </c>
      <c r="F39" s="208">
        <f t="shared" si="1"/>
        <v>67200</v>
      </c>
      <c r="G39" s="208">
        <f t="shared" si="2"/>
        <v>70400</v>
      </c>
      <c r="H39" s="289">
        <f t="shared" si="3"/>
        <v>76800</v>
      </c>
    </row>
    <row r="40" spans="1:8" s="1" customFormat="1" x14ac:dyDescent="0.2">
      <c r="A40" s="140" t="s">
        <v>22</v>
      </c>
      <c r="B40" s="8" t="s">
        <v>17</v>
      </c>
      <c r="C40" s="184" t="s">
        <v>23</v>
      </c>
      <c r="D40" s="290">
        <v>64000</v>
      </c>
      <c r="E40" s="210">
        <f t="shared" si="0"/>
        <v>65920</v>
      </c>
      <c r="F40" s="210">
        <f t="shared" si="1"/>
        <v>67200</v>
      </c>
      <c r="G40" s="210">
        <f t="shared" si="2"/>
        <v>70400</v>
      </c>
      <c r="H40" s="290">
        <f t="shared" si="3"/>
        <v>76800</v>
      </c>
    </row>
    <row r="41" spans="1:8" s="1" customFormat="1" x14ac:dyDescent="0.2">
      <c r="A41" s="140" t="s">
        <v>22</v>
      </c>
      <c r="B41" s="8" t="s">
        <v>8</v>
      </c>
      <c r="C41" s="184" t="s">
        <v>24</v>
      </c>
      <c r="D41" s="290">
        <v>64000</v>
      </c>
      <c r="E41" s="210">
        <f t="shared" si="0"/>
        <v>65920</v>
      </c>
      <c r="F41" s="210">
        <f t="shared" si="1"/>
        <v>67200</v>
      </c>
      <c r="G41" s="210">
        <f t="shared" si="2"/>
        <v>70400</v>
      </c>
      <c r="H41" s="290">
        <f t="shared" si="3"/>
        <v>76800</v>
      </c>
    </row>
    <row r="42" spans="1:8" s="1" customFormat="1" x14ac:dyDescent="0.2">
      <c r="A42" s="140" t="s">
        <v>22</v>
      </c>
      <c r="B42" s="8" t="s">
        <v>11</v>
      </c>
      <c r="C42" s="184" t="s">
        <v>19</v>
      </c>
      <c r="D42" s="290">
        <v>64000</v>
      </c>
      <c r="E42" s="210">
        <f t="shared" si="0"/>
        <v>65920</v>
      </c>
      <c r="F42" s="210">
        <f t="shared" si="1"/>
        <v>67200</v>
      </c>
      <c r="G42" s="210">
        <f t="shared" si="2"/>
        <v>70400</v>
      </c>
      <c r="H42" s="290">
        <f t="shared" si="3"/>
        <v>76800</v>
      </c>
    </row>
    <row r="43" spans="1:8" s="1" customFormat="1" x14ac:dyDescent="0.2">
      <c r="A43" s="140" t="s">
        <v>22</v>
      </c>
      <c r="B43" s="8" t="s">
        <v>11</v>
      </c>
      <c r="C43" s="181" t="s">
        <v>20</v>
      </c>
      <c r="D43" s="290">
        <v>64000</v>
      </c>
      <c r="E43" s="210">
        <f t="shared" si="0"/>
        <v>65920</v>
      </c>
      <c r="F43" s="210">
        <f t="shared" si="1"/>
        <v>67200</v>
      </c>
      <c r="G43" s="210">
        <f t="shared" si="2"/>
        <v>70400</v>
      </c>
      <c r="H43" s="290">
        <f t="shared" si="3"/>
        <v>76800</v>
      </c>
    </row>
    <row r="44" spans="1:8" s="1" customFormat="1" ht="13.5" thickBot="1" x14ac:dyDescent="0.25">
      <c r="A44" s="143" t="s">
        <v>22</v>
      </c>
      <c r="B44" s="10" t="s">
        <v>11</v>
      </c>
      <c r="C44" s="185" t="s">
        <v>191</v>
      </c>
      <c r="D44" s="291">
        <v>69000</v>
      </c>
      <c r="E44" s="212">
        <f t="shared" si="0"/>
        <v>71070</v>
      </c>
      <c r="F44" s="212">
        <f t="shared" si="1"/>
        <v>72450</v>
      </c>
      <c r="G44" s="212">
        <f t="shared" si="2"/>
        <v>75900</v>
      </c>
      <c r="H44" s="291">
        <f t="shared" si="3"/>
        <v>82800</v>
      </c>
    </row>
    <row r="45" spans="1:8" s="1" customFormat="1" x14ac:dyDescent="0.2">
      <c r="H45" s="13"/>
    </row>
    <row r="46" spans="1:8" s="1" customFormat="1" ht="13.5" thickBot="1" x14ac:dyDescent="0.25">
      <c r="H46" s="13"/>
    </row>
    <row r="47" spans="1:8" ht="15" thickTop="1" x14ac:dyDescent="0.2">
      <c r="A47" s="127" t="s">
        <v>160</v>
      </c>
      <c r="B47" s="83"/>
      <c r="C47" s="83"/>
      <c r="D47" s="83"/>
      <c r="E47" s="84"/>
      <c r="F47" s="84"/>
      <c r="G47" s="84"/>
      <c r="H47" s="128"/>
    </row>
    <row r="48" spans="1:8" ht="14.25" x14ac:dyDescent="0.2">
      <c r="A48" s="16" t="s">
        <v>172</v>
      </c>
      <c r="B48" s="17"/>
      <c r="C48" s="17"/>
      <c r="D48" s="17"/>
      <c r="E48" s="18"/>
      <c r="F48" s="18"/>
      <c r="G48" s="18"/>
      <c r="H48" s="129"/>
    </row>
    <row r="49" spans="1:8" ht="14.25" x14ac:dyDescent="0.2">
      <c r="A49" s="438" t="s">
        <v>173</v>
      </c>
      <c r="B49" s="438"/>
      <c r="C49" s="438"/>
      <c r="D49" s="438"/>
      <c r="E49" s="438"/>
      <c r="F49" s="238"/>
      <c r="G49" s="238"/>
      <c r="H49" s="129"/>
    </row>
    <row r="50" spans="1:8" ht="14.25" x14ac:dyDescent="0.2">
      <c r="A50" s="16" t="s">
        <v>174</v>
      </c>
      <c r="B50" s="17"/>
      <c r="C50" s="17"/>
      <c r="D50" s="17"/>
      <c r="E50" s="18"/>
      <c r="F50" s="18"/>
      <c r="G50" s="18"/>
      <c r="H50" s="129"/>
    </row>
    <row r="51" spans="1:8" ht="15" thickBot="1" x14ac:dyDescent="0.25">
      <c r="A51" s="33" t="s">
        <v>175</v>
      </c>
      <c r="B51" s="14"/>
      <c r="C51" s="14"/>
      <c r="D51" s="14"/>
      <c r="E51" s="15"/>
      <c r="F51" s="15"/>
      <c r="G51" s="15"/>
      <c r="H51" s="130"/>
    </row>
    <row r="52" spans="1:8" ht="13.5" thickTop="1" x14ac:dyDescent="0.2"/>
  </sheetData>
  <mergeCells count="8">
    <mergeCell ref="A49:E49"/>
    <mergeCell ref="A9:H9"/>
    <mergeCell ref="A10:H10"/>
    <mergeCell ref="A12:H12"/>
    <mergeCell ref="A13:A14"/>
    <mergeCell ref="B13:B14"/>
    <mergeCell ref="C13:C14"/>
    <mergeCell ref="D13:H13"/>
  </mergeCells>
  <pageMargins left="0.7" right="0.7" top="0.75" bottom="0.75" header="0.3" footer="0.3"/>
  <pageSetup paperSize="9" scale="83" fitToHeight="0" orientation="portrait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"/>
  <sheetViews>
    <sheetView topLeftCell="A85" workbookViewId="0">
      <selection activeCell="E177" sqref="E177"/>
    </sheetView>
  </sheetViews>
  <sheetFormatPr defaultRowHeight="12.75" x14ac:dyDescent="0.2"/>
  <cols>
    <col min="1" max="3" width="12.7109375" style="21" customWidth="1"/>
    <col min="4" max="4" width="16.5703125" style="160" customWidth="1"/>
    <col min="5" max="5" width="18.28515625" style="160" customWidth="1"/>
    <col min="6" max="16384" width="9.140625" style="21"/>
  </cols>
  <sheetData>
    <row r="1" spans="1:9" s="108" customFormat="1" ht="15.75" thickTop="1" x14ac:dyDescent="0.2">
      <c r="A1" s="93"/>
      <c r="B1" s="93"/>
      <c r="C1" s="110"/>
      <c r="D1" s="133"/>
      <c r="E1" s="308">
        <v>20525</v>
      </c>
    </row>
    <row r="2" spans="1:9" ht="15" x14ac:dyDescent="0.2">
      <c r="A2" s="177"/>
      <c r="B2" s="132"/>
      <c r="D2" s="111" t="s">
        <v>157</v>
      </c>
      <c r="E2" s="393"/>
    </row>
    <row r="3" spans="1:9" ht="15" x14ac:dyDescent="0.2">
      <c r="A3" s="95"/>
      <c r="B3" s="95"/>
      <c r="D3" s="111" t="s">
        <v>158</v>
      </c>
      <c r="E3" s="393"/>
    </row>
    <row r="4" spans="1:9" ht="15" x14ac:dyDescent="0.2">
      <c r="A4" s="95"/>
      <c r="B4" s="95"/>
      <c r="D4" s="111" t="s">
        <v>192</v>
      </c>
      <c r="E4" s="393"/>
    </row>
    <row r="5" spans="1:9" ht="15" x14ac:dyDescent="0.2">
      <c r="A5" s="177"/>
      <c r="B5" s="132"/>
      <c r="D5" s="111"/>
      <c r="E5" s="393"/>
    </row>
    <row r="6" spans="1:9" ht="15" x14ac:dyDescent="0.2">
      <c r="A6" s="95"/>
      <c r="B6" s="95"/>
      <c r="D6" s="111" t="s">
        <v>159</v>
      </c>
      <c r="E6" s="393"/>
    </row>
    <row r="7" spans="1:9" ht="15.75" thickBot="1" x14ac:dyDescent="0.25">
      <c r="A7" s="177"/>
      <c r="B7" s="132"/>
      <c r="C7" s="97"/>
      <c r="D7" s="101"/>
      <c r="E7" s="22"/>
    </row>
    <row r="8" spans="1:9" s="1" customFormat="1" ht="15.75" thickTop="1" x14ac:dyDescent="0.2">
      <c r="A8" s="447"/>
      <c r="B8" s="447"/>
      <c r="C8" s="447"/>
      <c r="D8" s="447"/>
      <c r="E8" s="18"/>
    </row>
    <row r="9" spans="1:9" ht="15.75" x14ac:dyDescent="0.25">
      <c r="A9" s="502" t="s">
        <v>288</v>
      </c>
      <c r="B9" s="502"/>
      <c r="C9" s="502"/>
      <c r="D9" s="502"/>
      <c r="E9" s="502"/>
    </row>
    <row r="11" spans="1:9" ht="16.5" customHeight="1" thickBot="1" x14ac:dyDescent="0.3">
      <c r="A11" s="440" t="s">
        <v>274</v>
      </c>
      <c r="B11" s="441"/>
      <c r="C11" s="441"/>
      <c r="D11" s="441"/>
      <c r="E11" s="441"/>
      <c r="F11" s="441"/>
      <c r="G11" s="441"/>
      <c r="H11" s="441"/>
      <c r="I11" s="441"/>
    </row>
    <row r="12" spans="1:9" ht="12.75" customHeight="1" thickTop="1" x14ac:dyDescent="0.2">
      <c r="A12" s="494" t="s">
        <v>3</v>
      </c>
      <c r="B12" s="496" t="s">
        <v>58</v>
      </c>
      <c r="C12" s="496" t="s">
        <v>59</v>
      </c>
      <c r="D12" s="498" t="s">
        <v>60</v>
      </c>
      <c r="E12" s="500" t="s">
        <v>61</v>
      </c>
      <c r="F12" s="482" t="s">
        <v>232</v>
      </c>
      <c r="G12" s="484" t="s">
        <v>233</v>
      </c>
      <c r="H12" s="484" t="s">
        <v>234</v>
      </c>
      <c r="I12" s="486" t="s">
        <v>235</v>
      </c>
    </row>
    <row r="13" spans="1:9" ht="63.75" customHeight="1" thickBot="1" x14ac:dyDescent="0.25">
      <c r="A13" s="495"/>
      <c r="B13" s="497"/>
      <c r="C13" s="497"/>
      <c r="D13" s="499"/>
      <c r="E13" s="501"/>
      <c r="F13" s="483"/>
      <c r="G13" s="485"/>
      <c r="H13" s="485"/>
      <c r="I13" s="487"/>
    </row>
    <row r="14" spans="1:9" x14ac:dyDescent="0.2">
      <c r="A14" s="102">
        <v>12</v>
      </c>
      <c r="B14" s="31"/>
      <c r="C14" s="34">
        <v>1.1299999999999999</v>
      </c>
      <c r="D14" s="114"/>
      <c r="E14" s="214">
        <v>285</v>
      </c>
      <c r="F14" s="242">
        <f t="shared" ref="F14:F15" si="0">E14*1.03</f>
        <v>293.55</v>
      </c>
      <c r="G14" s="243">
        <f t="shared" ref="G14:G15" si="1">E14*1.05</f>
        <v>299.25</v>
      </c>
      <c r="H14" s="243">
        <f t="shared" ref="H14:H15" si="2">E14*1.1</f>
        <v>313.5</v>
      </c>
      <c r="I14" s="244">
        <f t="shared" ref="I14:I15" si="3">E14*1.2</f>
        <v>342</v>
      </c>
    </row>
    <row r="15" spans="1:9" x14ac:dyDescent="0.2">
      <c r="A15" s="102">
        <v>20</v>
      </c>
      <c r="B15" s="31"/>
      <c r="C15" s="34">
        <v>3.14</v>
      </c>
      <c r="D15" s="114"/>
      <c r="E15" s="214">
        <v>285</v>
      </c>
      <c r="F15" s="242">
        <f t="shared" si="0"/>
        <v>293.55</v>
      </c>
      <c r="G15" s="243">
        <f t="shared" si="1"/>
        <v>299.25</v>
      </c>
      <c r="H15" s="243">
        <f t="shared" si="2"/>
        <v>313.5</v>
      </c>
      <c r="I15" s="244">
        <f t="shared" si="3"/>
        <v>342</v>
      </c>
    </row>
    <row r="16" spans="1:9" ht="16.5" customHeight="1" thickBot="1" x14ac:dyDescent="0.3">
      <c r="A16" s="440" t="s">
        <v>57</v>
      </c>
      <c r="B16" s="441"/>
      <c r="C16" s="441"/>
      <c r="D16" s="441"/>
      <c r="E16" s="441"/>
      <c r="F16" s="441"/>
      <c r="G16" s="441"/>
      <c r="H16" s="441"/>
      <c r="I16" s="441"/>
    </row>
    <row r="17" spans="1:9" ht="12.75" customHeight="1" thickTop="1" x14ac:dyDescent="0.2">
      <c r="A17" s="494" t="s">
        <v>3</v>
      </c>
      <c r="B17" s="496" t="s">
        <v>58</v>
      </c>
      <c r="C17" s="496" t="s">
        <v>59</v>
      </c>
      <c r="D17" s="498" t="s">
        <v>60</v>
      </c>
      <c r="E17" s="500" t="s">
        <v>61</v>
      </c>
      <c r="F17" s="482" t="s">
        <v>232</v>
      </c>
      <c r="G17" s="484" t="s">
        <v>233</v>
      </c>
      <c r="H17" s="484" t="s">
        <v>234</v>
      </c>
      <c r="I17" s="486" t="s">
        <v>235</v>
      </c>
    </row>
    <row r="18" spans="1:9" ht="63.75" customHeight="1" thickBot="1" x14ac:dyDescent="0.25">
      <c r="A18" s="495"/>
      <c r="B18" s="497"/>
      <c r="C18" s="497"/>
      <c r="D18" s="499"/>
      <c r="E18" s="501"/>
      <c r="F18" s="483"/>
      <c r="G18" s="485"/>
      <c r="H18" s="485"/>
      <c r="I18" s="487"/>
    </row>
    <row r="19" spans="1:9" x14ac:dyDescent="0.2">
      <c r="A19" s="102">
        <v>5</v>
      </c>
      <c r="B19" s="31">
        <v>6000</v>
      </c>
      <c r="C19" s="34">
        <v>0.15503749999999999</v>
      </c>
      <c r="D19" s="114">
        <v>0.93022499999999997</v>
      </c>
      <c r="E19" s="214">
        <v>139</v>
      </c>
      <c r="F19" s="242">
        <f t="shared" ref="F19:F78" si="4">E19*1.03</f>
        <v>143.17000000000002</v>
      </c>
      <c r="G19" s="243">
        <f t="shared" ref="G19:G79" si="5">E19*1.05</f>
        <v>145.95000000000002</v>
      </c>
      <c r="H19" s="243">
        <f t="shared" ref="H19:H79" si="6">E19*1.1</f>
        <v>152.9</v>
      </c>
      <c r="I19" s="244">
        <f t="shared" ref="I19:I79" si="7">E19*1.2</f>
        <v>166.79999999999998</v>
      </c>
    </row>
    <row r="20" spans="1:9" x14ac:dyDescent="0.2">
      <c r="A20" s="102">
        <v>6</v>
      </c>
      <c r="B20" s="31">
        <v>6000</v>
      </c>
      <c r="C20" s="34">
        <v>0.22325400000000001</v>
      </c>
      <c r="D20" s="114">
        <v>1.3395240000000002</v>
      </c>
      <c r="E20" s="214">
        <v>139</v>
      </c>
      <c r="F20" s="242">
        <f t="shared" si="4"/>
        <v>143.17000000000002</v>
      </c>
      <c r="G20" s="243">
        <f t="shared" si="5"/>
        <v>145.95000000000002</v>
      </c>
      <c r="H20" s="243">
        <f t="shared" si="6"/>
        <v>152.9</v>
      </c>
      <c r="I20" s="244">
        <f t="shared" si="7"/>
        <v>166.79999999999998</v>
      </c>
    </row>
    <row r="21" spans="1:9" x14ac:dyDescent="0.2">
      <c r="A21" s="102">
        <v>7</v>
      </c>
      <c r="B21" s="31">
        <v>6000</v>
      </c>
      <c r="C21" s="34">
        <v>0.31</v>
      </c>
      <c r="D21" s="114">
        <v>1.86</v>
      </c>
      <c r="E21" s="214">
        <v>139</v>
      </c>
      <c r="F21" s="242">
        <f t="shared" si="4"/>
        <v>143.17000000000002</v>
      </c>
      <c r="G21" s="243">
        <f t="shared" si="5"/>
        <v>145.95000000000002</v>
      </c>
      <c r="H21" s="243">
        <f t="shared" si="6"/>
        <v>152.9</v>
      </c>
      <c r="I21" s="244">
        <f t="shared" si="7"/>
        <v>166.79999999999998</v>
      </c>
    </row>
    <row r="22" spans="1:9" x14ac:dyDescent="0.2">
      <c r="A22" s="102">
        <v>8</v>
      </c>
      <c r="B22" s="31">
        <v>6000</v>
      </c>
      <c r="C22" s="34">
        <v>0.39</v>
      </c>
      <c r="D22" s="114">
        <v>2.37</v>
      </c>
      <c r="E22" s="214">
        <v>139</v>
      </c>
      <c r="F22" s="242">
        <f t="shared" ref="F22:F23" si="8">E22*1.03</f>
        <v>143.17000000000002</v>
      </c>
      <c r="G22" s="243">
        <f t="shared" ref="G22:G23" si="9">E22*1.05</f>
        <v>145.95000000000002</v>
      </c>
      <c r="H22" s="243">
        <f t="shared" ref="H22:H23" si="10">E22*1.1</f>
        <v>152.9</v>
      </c>
      <c r="I22" s="244">
        <f t="shared" ref="I22:I23" si="11">E22*1.2</f>
        <v>166.79999999999998</v>
      </c>
    </row>
    <row r="23" spans="1:9" x14ac:dyDescent="0.2">
      <c r="A23" s="102">
        <v>10</v>
      </c>
      <c r="B23" s="31">
        <v>6000</v>
      </c>
      <c r="C23" s="34">
        <v>0.62</v>
      </c>
      <c r="D23" s="114">
        <v>3.7</v>
      </c>
      <c r="E23" s="214">
        <v>139</v>
      </c>
      <c r="F23" s="242">
        <f t="shared" si="8"/>
        <v>143.17000000000002</v>
      </c>
      <c r="G23" s="243">
        <f t="shared" si="9"/>
        <v>145.95000000000002</v>
      </c>
      <c r="H23" s="243">
        <f t="shared" si="10"/>
        <v>152.9</v>
      </c>
      <c r="I23" s="244">
        <f t="shared" si="11"/>
        <v>166.79999999999998</v>
      </c>
    </row>
    <row r="24" spans="1:9" x14ac:dyDescent="0.2">
      <c r="A24" s="102">
        <v>12</v>
      </c>
      <c r="B24" s="31">
        <v>6000</v>
      </c>
      <c r="C24" s="34">
        <v>0.89301600000000003</v>
      </c>
      <c r="D24" s="114">
        <v>5.3580960000000006</v>
      </c>
      <c r="E24" s="214">
        <v>139</v>
      </c>
      <c r="F24" s="242">
        <f t="shared" si="4"/>
        <v>143.17000000000002</v>
      </c>
      <c r="G24" s="243">
        <f t="shared" si="5"/>
        <v>145.95000000000002</v>
      </c>
      <c r="H24" s="243">
        <f t="shared" si="6"/>
        <v>152.9</v>
      </c>
      <c r="I24" s="244">
        <f t="shared" si="7"/>
        <v>166.79999999999998</v>
      </c>
    </row>
    <row r="25" spans="1:9" x14ac:dyDescent="0.2">
      <c r="A25" s="102">
        <v>14</v>
      </c>
      <c r="B25" s="31">
        <v>6000</v>
      </c>
      <c r="C25" s="34">
        <v>1.2154940000000001</v>
      </c>
      <c r="D25" s="114">
        <v>7.2929640000000004</v>
      </c>
      <c r="E25" s="214">
        <v>139</v>
      </c>
      <c r="F25" s="242">
        <f t="shared" si="4"/>
        <v>143.17000000000002</v>
      </c>
      <c r="G25" s="243">
        <f t="shared" si="5"/>
        <v>145.95000000000002</v>
      </c>
      <c r="H25" s="243">
        <f t="shared" si="6"/>
        <v>152.9</v>
      </c>
      <c r="I25" s="244">
        <f t="shared" si="7"/>
        <v>166.79999999999998</v>
      </c>
    </row>
    <row r="26" spans="1:9" x14ac:dyDescent="0.2">
      <c r="A26" s="113">
        <v>20</v>
      </c>
      <c r="B26" s="31">
        <v>6000</v>
      </c>
      <c r="C26" s="162">
        <v>2.4805999999999999</v>
      </c>
      <c r="D26" s="163">
        <v>14.883599999999999</v>
      </c>
      <c r="E26" s="214">
        <v>139</v>
      </c>
      <c r="F26" s="242">
        <f t="shared" si="4"/>
        <v>143.17000000000002</v>
      </c>
      <c r="G26" s="243">
        <f t="shared" si="5"/>
        <v>145.95000000000002</v>
      </c>
      <c r="H26" s="243">
        <f t="shared" si="6"/>
        <v>152.9</v>
      </c>
      <c r="I26" s="244">
        <f t="shared" si="7"/>
        <v>166.79999999999998</v>
      </c>
    </row>
    <row r="27" spans="1:9" x14ac:dyDescent="0.2">
      <c r="A27" s="113">
        <v>22</v>
      </c>
      <c r="B27" s="31"/>
      <c r="C27" s="162"/>
      <c r="D27" s="163"/>
      <c r="E27" s="214">
        <v>139</v>
      </c>
      <c r="F27" s="242">
        <f t="shared" ref="F27" si="12">E27*1.03</f>
        <v>143.17000000000002</v>
      </c>
      <c r="G27" s="243">
        <f t="shared" ref="G27" si="13">E27*1.05</f>
        <v>145.95000000000002</v>
      </c>
      <c r="H27" s="243">
        <f t="shared" ref="H27" si="14">E27*1.1</f>
        <v>152.9</v>
      </c>
      <c r="I27" s="244">
        <f t="shared" ref="I27" si="15">E27*1.2</f>
        <v>166.79999999999998</v>
      </c>
    </row>
    <row r="28" spans="1:9" x14ac:dyDescent="0.2">
      <c r="A28" s="113">
        <v>33</v>
      </c>
      <c r="B28" s="31"/>
      <c r="C28" s="162"/>
      <c r="D28" s="163"/>
      <c r="E28" s="214">
        <v>139</v>
      </c>
      <c r="F28" s="242">
        <f t="shared" ref="F28" si="16">E28*1.03</f>
        <v>143.17000000000002</v>
      </c>
      <c r="G28" s="243">
        <f t="shared" ref="G28" si="17">E28*1.05</f>
        <v>145.95000000000002</v>
      </c>
      <c r="H28" s="243">
        <f t="shared" ref="H28" si="18">E28*1.1</f>
        <v>152.9</v>
      </c>
      <c r="I28" s="244">
        <f t="shared" ref="I28" si="19">E28*1.2</f>
        <v>166.79999999999998</v>
      </c>
    </row>
    <row r="29" spans="1:9" x14ac:dyDescent="0.2">
      <c r="A29" s="113">
        <v>25</v>
      </c>
      <c r="B29" s="31"/>
      <c r="C29" s="162"/>
      <c r="D29" s="163"/>
      <c r="E29" s="214">
        <v>139</v>
      </c>
      <c r="F29" s="242">
        <f t="shared" ref="F29" si="20">E29*1.03</f>
        <v>143.17000000000002</v>
      </c>
      <c r="G29" s="243">
        <f t="shared" ref="G29" si="21">E29*1.05</f>
        <v>145.95000000000002</v>
      </c>
      <c r="H29" s="243">
        <f t="shared" ref="H29" si="22">E29*1.1</f>
        <v>152.9</v>
      </c>
      <c r="I29" s="244">
        <f t="shared" ref="I29" si="23">E29*1.2</f>
        <v>166.79999999999998</v>
      </c>
    </row>
    <row r="30" spans="1:9" x14ac:dyDescent="0.2">
      <c r="A30" s="113">
        <v>26</v>
      </c>
      <c r="B30" s="31"/>
      <c r="C30" s="162"/>
      <c r="D30" s="163"/>
      <c r="E30" s="214">
        <v>139</v>
      </c>
      <c r="F30" s="242">
        <f t="shared" ref="F30" si="24">E30*1.03</f>
        <v>143.17000000000002</v>
      </c>
      <c r="G30" s="243">
        <f t="shared" ref="G30" si="25">E30*1.05</f>
        <v>145.95000000000002</v>
      </c>
      <c r="H30" s="243">
        <f t="shared" ref="H30" si="26">E30*1.1</f>
        <v>152.9</v>
      </c>
      <c r="I30" s="244">
        <f t="shared" ref="I30" si="27">E30*1.2</f>
        <v>166.79999999999998</v>
      </c>
    </row>
    <row r="31" spans="1:9" x14ac:dyDescent="0.2">
      <c r="A31" s="113">
        <v>28</v>
      </c>
      <c r="B31" s="31"/>
      <c r="C31" s="162"/>
      <c r="D31" s="163"/>
      <c r="E31" s="214">
        <v>139</v>
      </c>
      <c r="F31" s="242">
        <f t="shared" ref="F31" si="28">E31*1.03</f>
        <v>143.17000000000002</v>
      </c>
      <c r="G31" s="243">
        <f t="shared" ref="G31" si="29">E31*1.05</f>
        <v>145.95000000000002</v>
      </c>
      <c r="H31" s="243">
        <f t="shared" ref="H31" si="30">E31*1.1</f>
        <v>152.9</v>
      </c>
      <c r="I31" s="244">
        <f t="shared" ref="I31" si="31">E31*1.2</f>
        <v>166.79999999999998</v>
      </c>
    </row>
    <row r="32" spans="1:9" x14ac:dyDescent="0.2">
      <c r="A32" s="102">
        <v>32</v>
      </c>
      <c r="B32" s="31">
        <v>6000</v>
      </c>
      <c r="C32" s="34">
        <v>6.3503360000000004</v>
      </c>
      <c r="D32" s="114">
        <v>38.102016000000006</v>
      </c>
      <c r="E32" s="214">
        <v>139</v>
      </c>
      <c r="F32" s="242">
        <f t="shared" si="4"/>
        <v>143.17000000000002</v>
      </c>
      <c r="G32" s="243">
        <f t="shared" si="5"/>
        <v>145.95000000000002</v>
      </c>
      <c r="H32" s="243">
        <f t="shared" si="6"/>
        <v>152.9</v>
      </c>
      <c r="I32" s="244">
        <f t="shared" si="7"/>
        <v>166.79999999999998</v>
      </c>
    </row>
    <row r="33" spans="1:9" x14ac:dyDescent="0.2">
      <c r="A33" s="102">
        <v>35</v>
      </c>
      <c r="B33" s="31">
        <v>6000</v>
      </c>
      <c r="C33" s="34">
        <v>7.6</v>
      </c>
      <c r="D33" s="114">
        <v>45.6</v>
      </c>
      <c r="E33" s="214">
        <v>139</v>
      </c>
      <c r="F33" s="242">
        <f t="shared" si="4"/>
        <v>143.17000000000002</v>
      </c>
      <c r="G33" s="243">
        <f t="shared" si="5"/>
        <v>145.95000000000002</v>
      </c>
      <c r="H33" s="243">
        <f t="shared" si="6"/>
        <v>152.9</v>
      </c>
      <c r="I33" s="244">
        <f t="shared" si="7"/>
        <v>166.79999999999998</v>
      </c>
    </row>
    <row r="34" spans="1:9" x14ac:dyDescent="0.2">
      <c r="A34" s="102">
        <v>36</v>
      </c>
      <c r="B34" s="31">
        <v>6000</v>
      </c>
      <c r="C34" s="34">
        <v>8.0371439999999996</v>
      </c>
      <c r="D34" s="114">
        <v>48.222863999999994</v>
      </c>
      <c r="E34" s="214">
        <v>139</v>
      </c>
      <c r="F34" s="242">
        <f t="shared" si="4"/>
        <v>143.17000000000002</v>
      </c>
      <c r="G34" s="243">
        <f t="shared" si="5"/>
        <v>145.95000000000002</v>
      </c>
      <c r="H34" s="243">
        <f t="shared" si="6"/>
        <v>152.9</v>
      </c>
      <c r="I34" s="244">
        <f t="shared" si="7"/>
        <v>166.79999999999998</v>
      </c>
    </row>
    <row r="35" spans="1:9" x14ac:dyDescent="0.2">
      <c r="A35" s="102">
        <v>38</v>
      </c>
      <c r="B35" s="31"/>
      <c r="C35" s="34"/>
      <c r="D35" s="114"/>
      <c r="E35" s="214">
        <v>139</v>
      </c>
      <c r="F35" s="242">
        <f t="shared" ref="F35" si="32">E35*1.03</f>
        <v>143.17000000000002</v>
      </c>
      <c r="G35" s="243">
        <f t="shared" ref="G35" si="33">E35*1.05</f>
        <v>145.95000000000002</v>
      </c>
      <c r="H35" s="243">
        <f t="shared" ref="H35" si="34">E35*1.1</f>
        <v>152.9</v>
      </c>
      <c r="I35" s="244">
        <f t="shared" ref="I35" si="35">E35*1.2</f>
        <v>166.79999999999998</v>
      </c>
    </row>
    <row r="36" spans="1:9" x14ac:dyDescent="0.2">
      <c r="A36" s="102">
        <v>40</v>
      </c>
      <c r="B36" s="31">
        <v>6000</v>
      </c>
      <c r="C36" s="34">
        <v>9.9223999999999997</v>
      </c>
      <c r="D36" s="114">
        <v>59.534399999999998</v>
      </c>
      <c r="E36" s="214">
        <v>139</v>
      </c>
      <c r="F36" s="242">
        <f t="shared" si="4"/>
        <v>143.17000000000002</v>
      </c>
      <c r="G36" s="243">
        <f t="shared" si="5"/>
        <v>145.95000000000002</v>
      </c>
      <c r="H36" s="243">
        <f t="shared" si="6"/>
        <v>152.9</v>
      </c>
      <c r="I36" s="244">
        <f t="shared" si="7"/>
        <v>166.79999999999998</v>
      </c>
    </row>
    <row r="37" spans="1:9" x14ac:dyDescent="0.2">
      <c r="A37" s="102">
        <v>42</v>
      </c>
      <c r="B37" s="31"/>
      <c r="C37" s="34"/>
      <c r="D37" s="114"/>
      <c r="E37" s="214">
        <v>139</v>
      </c>
      <c r="F37" s="242">
        <f t="shared" ref="F37:F39" si="36">E37*1.03</f>
        <v>143.17000000000002</v>
      </c>
      <c r="G37" s="243">
        <f t="shared" ref="G37:G39" si="37">E37*1.05</f>
        <v>145.95000000000002</v>
      </c>
      <c r="H37" s="243">
        <f t="shared" ref="H37:H39" si="38">E37*1.1</f>
        <v>152.9</v>
      </c>
      <c r="I37" s="244">
        <f t="shared" ref="I37:I39" si="39">E37*1.2</f>
        <v>166.79999999999998</v>
      </c>
    </row>
    <row r="38" spans="1:9" x14ac:dyDescent="0.2">
      <c r="A38" s="102">
        <v>45</v>
      </c>
      <c r="B38" s="31">
        <v>6000</v>
      </c>
      <c r="C38" s="34">
        <v>12.558037499999999</v>
      </c>
      <c r="D38" s="114">
        <v>75.348224999999985</v>
      </c>
      <c r="E38" s="214">
        <v>139</v>
      </c>
      <c r="F38" s="242">
        <f t="shared" si="36"/>
        <v>143.17000000000002</v>
      </c>
      <c r="G38" s="243">
        <f t="shared" si="37"/>
        <v>145.95000000000002</v>
      </c>
      <c r="H38" s="243">
        <f t="shared" si="38"/>
        <v>152.9</v>
      </c>
      <c r="I38" s="244">
        <f t="shared" si="39"/>
        <v>166.79999999999998</v>
      </c>
    </row>
    <row r="39" spans="1:9" x14ac:dyDescent="0.2">
      <c r="A39" s="102">
        <v>48</v>
      </c>
      <c r="B39" s="31"/>
      <c r="C39" s="34"/>
      <c r="D39" s="114"/>
      <c r="E39" s="214">
        <v>139</v>
      </c>
      <c r="F39" s="242">
        <f t="shared" si="36"/>
        <v>143.17000000000002</v>
      </c>
      <c r="G39" s="243">
        <f t="shared" si="37"/>
        <v>145.95000000000002</v>
      </c>
      <c r="H39" s="243">
        <f t="shared" si="38"/>
        <v>152.9</v>
      </c>
      <c r="I39" s="244">
        <f t="shared" si="39"/>
        <v>166.79999999999998</v>
      </c>
    </row>
    <row r="40" spans="1:9" x14ac:dyDescent="0.2">
      <c r="A40" s="102">
        <v>50</v>
      </c>
      <c r="B40" s="31">
        <v>6000</v>
      </c>
      <c r="C40" s="34">
        <v>15.50375</v>
      </c>
      <c r="D40" s="114">
        <v>93.022499999999994</v>
      </c>
      <c r="E40" s="214">
        <v>139</v>
      </c>
      <c r="F40" s="242">
        <f t="shared" si="4"/>
        <v>143.17000000000002</v>
      </c>
      <c r="G40" s="243">
        <f t="shared" si="5"/>
        <v>145.95000000000002</v>
      </c>
      <c r="H40" s="243">
        <f t="shared" si="6"/>
        <v>152.9</v>
      </c>
      <c r="I40" s="244">
        <f t="shared" si="7"/>
        <v>166.79999999999998</v>
      </c>
    </row>
    <row r="41" spans="1:9" x14ac:dyDescent="0.2">
      <c r="A41" s="102">
        <v>55</v>
      </c>
      <c r="B41" s="31">
        <v>6000</v>
      </c>
      <c r="C41" s="34">
        <v>18.7595375</v>
      </c>
      <c r="D41" s="114">
        <v>112.557225</v>
      </c>
      <c r="E41" s="214">
        <v>139</v>
      </c>
      <c r="F41" s="242">
        <f t="shared" si="4"/>
        <v>143.17000000000002</v>
      </c>
      <c r="G41" s="243">
        <f t="shared" si="5"/>
        <v>145.95000000000002</v>
      </c>
      <c r="H41" s="243">
        <f t="shared" si="6"/>
        <v>152.9</v>
      </c>
      <c r="I41" s="244">
        <f t="shared" si="7"/>
        <v>166.79999999999998</v>
      </c>
    </row>
    <row r="42" spans="1:9" x14ac:dyDescent="0.2">
      <c r="A42" s="102">
        <v>56</v>
      </c>
      <c r="B42" s="31"/>
      <c r="C42" s="34"/>
      <c r="D42" s="114"/>
      <c r="E42" s="214">
        <v>139</v>
      </c>
      <c r="F42" s="242">
        <f t="shared" ref="F42" si="40">E42*1.03</f>
        <v>143.17000000000002</v>
      </c>
      <c r="G42" s="243">
        <f t="shared" ref="G42" si="41">E42*1.05</f>
        <v>145.95000000000002</v>
      </c>
      <c r="H42" s="243">
        <f t="shared" ref="H42" si="42">E42*1.1</f>
        <v>152.9</v>
      </c>
      <c r="I42" s="244">
        <f t="shared" ref="I42" si="43">E42*1.2</f>
        <v>166.79999999999998</v>
      </c>
    </row>
    <row r="43" spans="1:9" x14ac:dyDescent="0.2">
      <c r="A43" s="102">
        <v>65</v>
      </c>
      <c r="B43" s="31">
        <v>6000</v>
      </c>
      <c r="C43" s="34">
        <v>26.04</v>
      </c>
      <c r="D43" s="114">
        <v>133.95239999999998</v>
      </c>
      <c r="E43" s="214">
        <v>139</v>
      </c>
      <c r="F43" s="242">
        <f t="shared" si="4"/>
        <v>143.17000000000002</v>
      </c>
      <c r="G43" s="243">
        <f t="shared" si="5"/>
        <v>145.95000000000002</v>
      </c>
      <c r="H43" s="243">
        <f t="shared" si="6"/>
        <v>152.9</v>
      </c>
      <c r="I43" s="244">
        <f t="shared" si="7"/>
        <v>166.79999999999998</v>
      </c>
    </row>
    <row r="44" spans="1:9" x14ac:dyDescent="0.2">
      <c r="A44" s="186">
        <v>85</v>
      </c>
      <c r="B44" s="31"/>
      <c r="C44" s="164"/>
      <c r="D44" s="165"/>
      <c r="E44" s="214"/>
      <c r="F44" s="242"/>
      <c r="G44" s="243"/>
      <c r="H44" s="243"/>
      <c r="I44" s="244"/>
    </row>
    <row r="45" spans="1:9" ht="13.5" thickBot="1" x14ac:dyDescent="0.25">
      <c r="A45" s="186">
        <v>90</v>
      </c>
      <c r="B45" s="31">
        <v>6000</v>
      </c>
      <c r="C45" s="164">
        <v>50.5</v>
      </c>
      <c r="D45" s="165">
        <v>303</v>
      </c>
      <c r="E45" s="214">
        <v>139</v>
      </c>
      <c r="F45" s="242">
        <f t="shared" si="4"/>
        <v>143.17000000000002</v>
      </c>
      <c r="G45" s="243">
        <f t="shared" si="5"/>
        <v>145.95000000000002</v>
      </c>
      <c r="H45" s="243">
        <f t="shared" si="6"/>
        <v>152.9</v>
      </c>
      <c r="I45" s="244">
        <f t="shared" si="7"/>
        <v>166.79999999999998</v>
      </c>
    </row>
    <row r="46" spans="1:9" ht="17.25" thickTop="1" thickBot="1" x14ac:dyDescent="0.3">
      <c r="A46" s="503" t="s">
        <v>62</v>
      </c>
      <c r="B46" s="504"/>
      <c r="C46" s="504"/>
      <c r="D46" s="504"/>
      <c r="E46" s="505"/>
      <c r="F46" s="242">
        <f t="shared" si="4"/>
        <v>0</v>
      </c>
      <c r="G46" s="243">
        <f t="shared" si="5"/>
        <v>0</v>
      </c>
      <c r="H46" s="243">
        <f t="shared" si="6"/>
        <v>0</v>
      </c>
      <c r="I46" s="244">
        <f t="shared" si="7"/>
        <v>0</v>
      </c>
    </row>
    <row r="47" spans="1:9" ht="12.75" customHeight="1" thickTop="1" x14ac:dyDescent="0.2">
      <c r="A47" s="494" t="s">
        <v>3</v>
      </c>
      <c r="B47" s="496" t="s">
        <v>58</v>
      </c>
      <c r="C47" s="496" t="s">
        <v>59</v>
      </c>
      <c r="D47" s="498" t="s">
        <v>60</v>
      </c>
      <c r="E47" s="500" t="s">
        <v>61</v>
      </c>
      <c r="F47" s="482" t="s">
        <v>232</v>
      </c>
      <c r="G47" s="484" t="s">
        <v>233</v>
      </c>
      <c r="H47" s="484" t="s">
        <v>234</v>
      </c>
      <c r="I47" s="486" t="s">
        <v>235</v>
      </c>
    </row>
    <row r="48" spans="1:9" ht="72.75" customHeight="1" thickBot="1" x14ac:dyDescent="0.25">
      <c r="A48" s="495"/>
      <c r="B48" s="497"/>
      <c r="C48" s="497"/>
      <c r="D48" s="499"/>
      <c r="E48" s="501"/>
      <c r="F48" s="483"/>
      <c r="G48" s="485"/>
      <c r="H48" s="485"/>
      <c r="I48" s="487"/>
    </row>
    <row r="49" spans="1:9" x14ac:dyDescent="0.2">
      <c r="A49" s="188">
        <v>2</v>
      </c>
      <c r="B49" s="30">
        <v>2500</v>
      </c>
      <c r="C49" s="35">
        <v>2.4806000000000002E-2</v>
      </c>
      <c r="D49" s="115">
        <v>6.2015000000000008E-2</v>
      </c>
      <c r="E49" s="216">
        <v>263</v>
      </c>
      <c r="F49" s="242">
        <f t="shared" si="4"/>
        <v>270.89</v>
      </c>
      <c r="G49" s="243">
        <f t="shared" si="5"/>
        <v>276.15000000000003</v>
      </c>
      <c r="H49" s="243">
        <f t="shared" si="6"/>
        <v>289.3</v>
      </c>
      <c r="I49" s="244">
        <f t="shared" si="7"/>
        <v>315.59999999999997</v>
      </c>
    </row>
    <row r="50" spans="1:9" x14ac:dyDescent="0.2">
      <c r="A50" s="102">
        <v>4</v>
      </c>
      <c r="B50" s="31">
        <v>2500</v>
      </c>
      <c r="C50" s="34">
        <v>9.9224000000000007E-2</v>
      </c>
      <c r="D50" s="114">
        <v>0.24806000000000003</v>
      </c>
      <c r="E50" s="214">
        <v>239</v>
      </c>
      <c r="F50" s="242">
        <f t="shared" si="4"/>
        <v>246.17000000000002</v>
      </c>
      <c r="G50" s="243">
        <f t="shared" si="5"/>
        <v>250.95000000000002</v>
      </c>
      <c r="H50" s="243">
        <f t="shared" si="6"/>
        <v>262.90000000000003</v>
      </c>
      <c r="I50" s="244">
        <f t="shared" si="7"/>
        <v>286.8</v>
      </c>
    </row>
    <row r="51" spans="1:9" x14ac:dyDescent="0.2">
      <c r="A51" s="102">
        <v>5</v>
      </c>
      <c r="B51" s="31">
        <v>2500</v>
      </c>
      <c r="C51" s="34">
        <v>0.15503749999999999</v>
      </c>
      <c r="D51" s="114">
        <v>0.38759375000000001</v>
      </c>
      <c r="E51" s="214">
        <v>230</v>
      </c>
      <c r="F51" s="242">
        <f t="shared" si="4"/>
        <v>236.9</v>
      </c>
      <c r="G51" s="243">
        <f t="shared" si="5"/>
        <v>241.5</v>
      </c>
      <c r="H51" s="243">
        <f t="shared" si="6"/>
        <v>253.00000000000003</v>
      </c>
      <c r="I51" s="244">
        <f t="shared" si="7"/>
        <v>276</v>
      </c>
    </row>
    <row r="52" spans="1:9" x14ac:dyDescent="0.2">
      <c r="A52" s="102">
        <v>6</v>
      </c>
      <c r="B52" s="31">
        <v>2500</v>
      </c>
      <c r="C52" s="34">
        <v>0.23</v>
      </c>
      <c r="D52" s="114">
        <v>0.56000000000000005</v>
      </c>
      <c r="E52" s="214">
        <v>230</v>
      </c>
      <c r="F52" s="242">
        <f t="shared" ref="F52" si="44">E52*1.03</f>
        <v>236.9</v>
      </c>
      <c r="G52" s="243">
        <f t="shared" ref="G52" si="45">E52*1.05</f>
        <v>241.5</v>
      </c>
      <c r="H52" s="243">
        <f t="shared" ref="H52" si="46">E52*1.1</f>
        <v>253.00000000000003</v>
      </c>
      <c r="I52" s="244">
        <f t="shared" ref="I52" si="47">E52*1.2</f>
        <v>276</v>
      </c>
    </row>
    <row r="53" spans="1:9" x14ac:dyDescent="0.2">
      <c r="A53" s="102">
        <v>7</v>
      </c>
      <c r="B53" s="31">
        <v>2500</v>
      </c>
      <c r="C53" s="34">
        <v>0.3</v>
      </c>
      <c r="D53" s="114">
        <v>0.75</v>
      </c>
      <c r="E53" s="214">
        <v>230</v>
      </c>
      <c r="F53" s="242">
        <f t="shared" si="4"/>
        <v>236.9</v>
      </c>
      <c r="G53" s="243">
        <f t="shared" si="5"/>
        <v>241.5</v>
      </c>
      <c r="H53" s="243">
        <f t="shared" si="6"/>
        <v>253.00000000000003</v>
      </c>
      <c r="I53" s="244">
        <f t="shared" si="7"/>
        <v>276</v>
      </c>
    </row>
    <row r="54" spans="1:9" x14ac:dyDescent="0.2">
      <c r="A54" s="102">
        <v>8</v>
      </c>
      <c r="B54" s="31">
        <v>6000</v>
      </c>
      <c r="C54" s="34">
        <v>0.39</v>
      </c>
      <c r="D54" s="114">
        <v>2.37</v>
      </c>
      <c r="E54" s="214">
        <v>230</v>
      </c>
      <c r="F54" s="242">
        <f t="shared" ref="F54" si="48">E54*1.03</f>
        <v>236.9</v>
      </c>
      <c r="G54" s="243">
        <f t="shared" ref="G54" si="49">E54*1.05</f>
        <v>241.5</v>
      </c>
      <c r="H54" s="243">
        <f t="shared" ref="H54" si="50">E54*1.1</f>
        <v>253.00000000000003</v>
      </c>
      <c r="I54" s="244">
        <f t="shared" ref="I54" si="51">E54*1.2</f>
        <v>276</v>
      </c>
    </row>
    <row r="55" spans="1:9" x14ac:dyDescent="0.2">
      <c r="A55" s="102">
        <v>10</v>
      </c>
      <c r="B55" s="31">
        <v>4000</v>
      </c>
      <c r="C55" s="34">
        <v>0.62014999999999998</v>
      </c>
      <c r="D55" s="114">
        <v>2.4805999999999999</v>
      </c>
      <c r="E55" s="214">
        <v>230</v>
      </c>
      <c r="F55" s="242">
        <f t="shared" si="4"/>
        <v>236.9</v>
      </c>
      <c r="G55" s="243">
        <f t="shared" si="5"/>
        <v>241.5</v>
      </c>
      <c r="H55" s="243">
        <f t="shared" si="6"/>
        <v>253.00000000000003</v>
      </c>
      <c r="I55" s="244">
        <f t="shared" si="7"/>
        <v>276</v>
      </c>
    </row>
    <row r="56" spans="1:9" x14ac:dyDescent="0.2">
      <c r="A56" s="102">
        <v>12</v>
      </c>
      <c r="B56" s="31"/>
      <c r="C56" s="34"/>
      <c r="D56" s="114"/>
      <c r="E56" s="214"/>
      <c r="F56" s="242"/>
      <c r="G56" s="243"/>
      <c r="H56" s="243"/>
      <c r="I56" s="244"/>
    </row>
    <row r="57" spans="1:9" x14ac:dyDescent="0.2">
      <c r="A57" s="102">
        <v>15</v>
      </c>
      <c r="B57" s="31">
        <v>4000</v>
      </c>
      <c r="C57" s="34">
        <v>1.4</v>
      </c>
      <c r="D57" s="114">
        <v>5.6</v>
      </c>
      <c r="E57" s="214">
        <v>230</v>
      </c>
      <c r="F57" s="242">
        <f t="shared" si="4"/>
        <v>236.9</v>
      </c>
      <c r="G57" s="243">
        <f t="shared" si="5"/>
        <v>241.5</v>
      </c>
      <c r="H57" s="243">
        <f t="shared" si="6"/>
        <v>253.00000000000003</v>
      </c>
      <c r="I57" s="244">
        <f t="shared" si="7"/>
        <v>276</v>
      </c>
    </row>
    <row r="58" spans="1:9" x14ac:dyDescent="0.2">
      <c r="A58" s="102">
        <v>16</v>
      </c>
      <c r="B58" s="31">
        <v>6000</v>
      </c>
      <c r="C58" s="34">
        <v>1.5875840000000001</v>
      </c>
      <c r="D58" s="114">
        <v>9.5255040000000015</v>
      </c>
      <c r="E58" s="214">
        <v>230</v>
      </c>
      <c r="F58" s="242">
        <f t="shared" si="4"/>
        <v>236.9</v>
      </c>
      <c r="G58" s="243">
        <f t="shared" si="5"/>
        <v>241.5</v>
      </c>
      <c r="H58" s="243">
        <f t="shared" si="6"/>
        <v>253.00000000000003</v>
      </c>
      <c r="I58" s="244">
        <f t="shared" si="7"/>
        <v>276</v>
      </c>
    </row>
    <row r="59" spans="1:9" x14ac:dyDescent="0.2">
      <c r="A59" s="113">
        <v>18</v>
      </c>
      <c r="B59" s="161">
        <v>6000</v>
      </c>
      <c r="C59" s="162">
        <v>2</v>
      </c>
      <c r="D59" s="163">
        <v>12</v>
      </c>
      <c r="E59" s="214">
        <v>230</v>
      </c>
      <c r="F59" s="242">
        <f t="shared" si="4"/>
        <v>236.9</v>
      </c>
      <c r="G59" s="243">
        <f t="shared" si="5"/>
        <v>241.5</v>
      </c>
      <c r="H59" s="243">
        <f t="shared" si="6"/>
        <v>253.00000000000003</v>
      </c>
      <c r="I59" s="244">
        <f t="shared" si="7"/>
        <v>276</v>
      </c>
    </row>
    <row r="60" spans="1:9" x14ac:dyDescent="0.2">
      <c r="A60" s="113">
        <v>20</v>
      </c>
      <c r="B60" s="161">
        <v>6000</v>
      </c>
      <c r="C60" s="162">
        <v>2.48</v>
      </c>
      <c r="D60" s="163">
        <v>14.88</v>
      </c>
      <c r="E60" s="214">
        <v>226</v>
      </c>
      <c r="F60" s="242">
        <f t="shared" si="4"/>
        <v>232.78</v>
      </c>
      <c r="G60" s="243">
        <f t="shared" si="5"/>
        <v>237.3</v>
      </c>
      <c r="H60" s="243">
        <f t="shared" si="6"/>
        <v>248.60000000000002</v>
      </c>
      <c r="I60" s="244">
        <f t="shared" si="7"/>
        <v>271.2</v>
      </c>
    </row>
    <row r="61" spans="1:9" x14ac:dyDescent="0.2">
      <c r="A61" s="113">
        <v>22</v>
      </c>
      <c r="B61" s="161">
        <v>6000</v>
      </c>
      <c r="C61" s="162">
        <v>3</v>
      </c>
      <c r="D61" s="163">
        <v>18</v>
      </c>
      <c r="E61" s="214">
        <v>226</v>
      </c>
      <c r="F61" s="242">
        <f t="shared" si="4"/>
        <v>232.78</v>
      </c>
      <c r="G61" s="243">
        <f t="shared" si="5"/>
        <v>237.3</v>
      </c>
      <c r="H61" s="243">
        <f t="shared" si="6"/>
        <v>248.60000000000002</v>
      </c>
      <c r="I61" s="244">
        <f t="shared" si="7"/>
        <v>271.2</v>
      </c>
    </row>
    <row r="62" spans="1:9" x14ac:dyDescent="0.2">
      <c r="A62" s="113">
        <v>25</v>
      </c>
      <c r="B62" s="161"/>
      <c r="C62" s="162"/>
      <c r="D62" s="163"/>
      <c r="E62" s="214"/>
      <c r="F62" s="242"/>
      <c r="G62" s="243"/>
      <c r="H62" s="243"/>
      <c r="I62" s="244"/>
    </row>
    <row r="63" spans="1:9" x14ac:dyDescent="0.2">
      <c r="A63" s="102">
        <v>26</v>
      </c>
      <c r="B63" s="31">
        <v>6000</v>
      </c>
      <c r="C63" s="34">
        <v>4.1920000000000002</v>
      </c>
      <c r="D63" s="114">
        <v>25.15</v>
      </c>
      <c r="E63" s="214">
        <v>226</v>
      </c>
      <c r="F63" s="242">
        <f t="shared" si="4"/>
        <v>232.78</v>
      </c>
      <c r="G63" s="243">
        <f t="shared" si="5"/>
        <v>237.3</v>
      </c>
      <c r="H63" s="243">
        <f t="shared" si="6"/>
        <v>248.60000000000002</v>
      </c>
      <c r="I63" s="244">
        <f t="shared" si="7"/>
        <v>271.2</v>
      </c>
    </row>
    <row r="64" spans="1:9" x14ac:dyDescent="0.2">
      <c r="A64" s="102">
        <v>28</v>
      </c>
      <c r="B64" s="31">
        <v>6000</v>
      </c>
      <c r="C64" s="34">
        <v>4.8600000000000003</v>
      </c>
      <c r="D64" s="114">
        <v>23.255625000000002</v>
      </c>
      <c r="E64" s="214">
        <v>226</v>
      </c>
      <c r="F64" s="242">
        <f t="shared" si="4"/>
        <v>232.78</v>
      </c>
      <c r="G64" s="243">
        <f t="shared" si="5"/>
        <v>237.3</v>
      </c>
      <c r="H64" s="243">
        <f t="shared" si="6"/>
        <v>248.60000000000002</v>
      </c>
      <c r="I64" s="244">
        <f t="shared" si="7"/>
        <v>271.2</v>
      </c>
    </row>
    <row r="65" spans="1:9" x14ac:dyDescent="0.2">
      <c r="A65" s="102">
        <v>30</v>
      </c>
      <c r="B65" s="31">
        <v>3500</v>
      </c>
      <c r="C65" s="34">
        <v>5.5813499999999996</v>
      </c>
      <c r="D65" s="114">
        <v>19.534724999999998</v>
      </c>
      <c r="E65" s="214">
        <v>226</v>
      </c>
      <c r="F65" s="242">
        <f t="shared" si="4"/>
        <v>232.78</v>
      </c>
      <c r="G65" s="243">
        <f t="shared" si="5"/>
        <v>237.3</v>
      </c>
      <c r="H65" s="243">
        <f t="shared" si="6"/>
        <v>248.60000000000002</v>
      </c>
      <c r="I65" s="244">
        <f t="shared" si="7"/>
        <v>271.2</v>
      </c>
    </row>
    <row r="66" spans="1:9" x14ac:dyDescent="0.2">
      <c r="A66" s="102">
        <v>32</v>
      </c>
      <c r="B66" s="31"/>
      <c r="C66" s="34"/>
      <c r="D66" s="114"/>
      <c r="E66" s="214"/>
      <c r="F66" s="242"/>
      <c r="G66" s="243"/>
      <c r="H66" s="243"/>
      <c r="I66" s="244"/>
    </row>
    <row r="67" spans="1:9" x14ac:dyDescent="0.2">
      <c r="A67" s="102">
        <v>35</v>
      </c>
      <c r="B67" s="31">
        <v>3500</v>
      </c>
      <c r="C67" s="34">
        <v>7.5968375000000012</v>
      </c>
      <c r="D67" s="114">
        <v>26.588931250000005</v>
      </c>
      <c r="E67" s="214">
        <v>226</v>
      </c>
      <c r="F67" s="242">
        <f t="shared" si="4"/>
        <v>232.78</v>
      </c>
      <c r="G67" s="243">
        <f t="shared" si="5"/>
        <v>237.3</v>
      </c>
      <c r="H67" s="243">
        <f t="shared" si="6"/>
        <v>248.60000000000002</v>
      </c>
      <c r="I67" s="244">
        <f t="shared" si="7"/>
        <v>271.2</v>
      </c>
    </row>
    <row r="68" spans="1:9" x14ac:dyDescent="0.2">
      <c r="A68" s="102">
        <v>36</v>
      </c>
      <c r="B68" s="31">
        <v>6000</v>
      </c>
      <c r="C68" s="34">
        <v>8.0371439999999996</v>
      </c>
      <c r="D68" s="114">
        <v>48.222863999999994</v>
      </c>
      <c r="E68" s="214">
        <v>226</v>
      </c>
      <c r="F68" s="242">
        <f t="shared" si="4"/>
        <v>232.78</v>
      </c>
      <c r="G68" s="243">
        <f t="shared" si="5"/>
        <v>237.3</v>
      </c>
      <c r="H68" s="243">
        <f t="shared" si="6"/>
        <v>248.60000000000002</v>
      </c>
      <c r="I68" s="244">
        <f t="shared" si="7"/>
        <v>271.2</v>
      </c>
    </row>
    <row r="69" spans="1:9" x14ac:dyDescent="0.2">
      <c r="A69" s="102">
        <v>38</v>
      </c>
      <c r="B69" s="31">
        <v>6000</v>
      </c>
      <c r="C69" s="34">
        <v>8.9</v>
      </c>
      <c r="D69" s="114">
        <v>53.4</v>
      </c>
      <c r="E69" s="214">
        <v>226</v>
      </c>
      <c r="F69" s="242">
        <f t="shared" si="4"/>
        <v>232.78</v>
      </c>
      <c r="G69" s="243">
        <f t="shared" si="5"/>
        <v>237.3</v>
      </c>
      <c r="H69" s="243">
        <f t="shared" si="6"/>
        <v>248.60000000000002</v>
      </c>
      <c r="I69" s="244">
        <f t="shared" si="7"/>
        <v>271.2</v>
      </c>
    </row>
    <row r="70" spans="1:9" x14ac:dyDescent="0.2">
      <c r="A70" s="102">
        <v>40</v>
      </c>
      <c r="B70" s="31">
        <v>3500</v>
      </c>
      <c r="C70" s="34">
        <v>9.9223999999999997</v>
      </c>
      <c r="D70" s="114">
        <v>34.728400000000001</v>
      </c>
      <c r="E70" s="214">
        <v>226</v>
      </c>
      <c r="F70" s="242">
        <f t="shared" si="4"/>
        <v>232.78</v>
      </c>
      <c r="G70" s="243">
        <f t="shared" si="5"/>
        <v>237.3</v>
      </c>
      <c r="H70" s="243">
        <f t="shared" si="6"/>
        <v>248.60000000000002</v>
      </c>
      <c r="I70" s="244">
        <f t="shared" si="7"/>
        <v>271.2</v>
      </c>
    </row>
    <row r="71" spans="1:9" x14ac:dyDescent="0.2">
      <c r="A71" s="102">
        <v>42</v>
      </c>
      <c r="B71" s="31">
        <v>6000</v>
      </c>
      <c r="C71" s="34">
        <v>10.94</v>
      </c>
      <c r="D71" s="114">
        <v>65.64</v>
      </c>
      <c r="E71" s="214">
        <v>226</v>
      </c>
      <c r="F71" s="242">
        <f t="shared" si="4"/>
        <v>232.78</v>
      </c>
      <c r="G71" s="243">
        <f t="shared" si="5"/>
        <v>237.3</v>
      </c>
      <c r="H71" s="243">
        <f t="shared" si="6"/>
        <v>248.60000000000002</v>
      </c>
      <c r="I71" s="244">
        <f t="shared" si="7"/>
        <v>271.2</v>
      </c>
    </row>
    <row r="72" spans="1:9" x14ac:dyDescent="0.2">
      <c r="A72" s="102">
        <v>45</v>
      </c>
      <c r="B72" s="31">
        <v>3500</v>
      </c>
      <c r="C72" s="34">
        <v>12.558037500000003</v>
      </c>
      <c r="D72" s="114">
        <v>43.953131250000013</v>
      </c>
      <c r="E72" s="214">
        <v>226</v>
      </c>
      <c r="F72" s="242">
        <f t="shared" si="4"/>
        <v>232.78</v>
      </c>
      <c r="G72" s="243">
        <f t="shared" si="5"/>
        <v>237.3</v>
      </c>
      <c r="H72" s="243">
        <f t="shared" si="6"/>
        <v>248.60000000000002</v>
      </c>
      <c r="I72" s="244">
        <f t="shared" si="7"/>
        <v>271.2</v>
      </c>
    </row>
    <row r="73" spans="1:9" x14ac:dyDescent="0.2">
      <c r="A73" s="102">
        <v>48</v>
      </c>
      <c r="B73" s="31">
        <v>6000</v>
      </c>
      <c r="C73" s="34">
        <v>14.288</v>
      </c>
      <c r="D73" s="114">
        <v>85.73</v>
      </c>
      <c r="E73" s="214">
        <v>226</v>
      </c>
      <c r="F73" s="242">
        <f t="shared" si="4"/>
        <v>232.78</v>
      </c>
      <c r="G73" s="243">
        <f t="shared" si="5"/>
        <v>237.3</v>
      </c>
      <c r="H73" s="243">
        <f t="shared" si="6"/>
        <v>248.60000000000002</v>
      </c>
      <c r="I73" s="244">
        <f t="shared" si="7"/>
        <v>271.2</v>
      </c>
    </row>
    <row r="74" spans="1:9" x14ac:dyDescent="0.2">
      <c r="A74" s="102">
        <v>50</v>
      </c>
      <c r="B74" s="31">
        <v>6000</v>
      </c>
      <c r="C74" s="34">
        <v>15.5</v>
      </c>
      <c r="D74" s="114">
        <v>93</v>
      </c>
      <c r="E74" s="214">
        <v>226</v>
      </c>
      <c r="F74" s="242">
        <f t="shared" si="4"/>
        <v>232.78</v>
      </c>
      <c r="G74" s="243">
        <f t="shared" si="5"/>
        <v>237.3</v>
      </c>
      <c r="H74" s="243">
        <f t="shared" si="6"/>
        <v>248.60000000000002</v>
      </c>
      <c r="I74" s="244">
        <f t="shared" si="7"/>
        <v>271.2</v>
      </c>
    </row>
    <row r="75" spans="1:9" x14ac:dyDescent="0.2">
      <c r="A75" s="102">
        <v>55</v>
      </c>
      <c r="B75" s="31">
        <v>3500</v>
      </c>
      <c r="C75" s="34">
        <v>18.759537500000004</v>
      </c>
      <c r="D75" s="114">
        <v>65.658381250000019</v>
      </c>
      <c r="E75" s="214">
        <v>226</v>
      </c>
      <c r="F75" s="242">
        <f t="shared" si="4"/>
        <v>232.78</v>
      </c>
      <c r="G75" s="243">
        <f t="shared" si="5"/>
        <v>237.3</v>
      </c>
      <c r="H75" s="243">
        <f t="shared" si="6"/>
        <v>248.60000000000002</v>
      </c>
      <c r="I75" s="244">
        <f t="shared" si="7"/>
        <v>271.2</v>
      </c>
    </row>
    <row r="76" spans="1:9" x14ac:dyDescent="0.2">
      <c r="A76" s="102">
        <v>56</v>
      </c>
      <c r="B76" s="31">
        <v>6000</v>
      </c>
      <c r="C76" s="34">
        <v>19.440000000000001</v>
      </c>
      <c r="D76" s="114">
        <v>116.7</v>
      </c>
      <c r="E76" s="214">
        <v>226</v>
      </c>
      <c r="F76" s="242">
        <f t="shared" si="4"/>
        <v>232.78</v>
      </c>
      <c r="G76" s="243">
        <f t="shared" si="5"/>
        <v>237.3</v>
      </c>
      <c r="H76" s="243">
        <f t="shared" si="6"/>
        <v>248.60000000000002</v>
      </c>
      <c r="I76" s="244">
        <f t="shared" si="7"/>
        <v>271.2</v>
      </c>
    </row>
    <row r="77" spans="1:9" x14ac:dyDescent="0.2">
      <c r="A77" s="102">
        <v>60</v>
      </c>
      <c r="B77" s="31">
        <v>3500</v>
      </c>
      <c r="C77" s="34">
        <v>22.325399999999998</v>
      </c>
      <c r="D77" s="114">
        <v>78.138899999999992</v>
      </c>
      <c r="E77" s="214">
        <v>226</v>
      </c>
      <c r="F77" s="242">
        <f t="shared" si="4"/>
        <v>232.78</v>
      </c>
      <c r="G77" s="243">
        <f t="shared" si="5"/>
        <v>237.3</v>
      </c>
      <c r="H77" s="243">
        <f t="shared" si="6"/>
        <v>248.60000000000002</v>
      </c>
      <c r="I77" s="244">
        <f t="shared" si="7"/>
        <v>271.2</v>
      </c>
    </row>
    <row r="78" spans="1:9" x14ac:dyDescent="0.2">
      <c r="A78" s="102">
        <v>65</v>
      </c>
      <c r="B78" s="31">
        <v>5000</v>
      </c>
      <c r="C78" s="34">
        <v>26.201337500000001</v>
      </c>
      <c r="D78" s="114">
        <v>131.0066875</v>
      </c>
      <c r="E78" s="214">
        <v>226</v>
      </c>
      <c r="F78" s="242">
        <f t="shared" si="4"/>
        <v>232.78</v>
      </c>
      <c r="G78" s="243">
        <f t="shared" si="5"/>
        <v>237.3</v>
      </c>
      <c r="H78" s="243">
        <f t="shared" si="6"/>
        <v>248.60000000000002</v>
      </c>
      <c r="I78" s="244">
        <f t="shared" si="7"/>
        <v>271.2</v>
      </c>
    </row>
    <row r="79" spans="1:9" x14ac:dyDescent="0.2">
      <c r="A79" s="102">
        <v>85</v>
      </c>
      <c r="B79" s="31">
        <v>4000</v>
      </c>
      <c r="C79" s="34">
        <v>44.8</v>
      </c>
      <c r="D79" s="114">
        <v>179.23</v>
      </c>
      <c r="E79" s="214">
        <v>226</v>
      </c>
      <c r="F79" s="242">
        <f t="shared" ref="F79:F120" si="52">E79*1.03</f>
        <v>232.78</v>
      </c>
      <c r="G79" s="243">
        <f t="shared" si="5"/>
        <v>237.3</v>
      </c>
      <c r="H79" s="243">
        <f t="shared" si="6"/>
        <v>248.60000000000002</v>
      </c>
      <c r="I79" s="244">
        <f t="shared" si="7"/>
        <v>271.2</v>
      </c>
    </row>
    <row r="80" spans="1:9" ht="13.5" thickBot="1" x14ac:dyDescent="0.25">
      <c r="A80" s="187">
        <v>90</v>
      </c>
      <c r="B80" s="37">
        <v>4000</v>
      </c>
      <c r="C80" s="38">
        <v>50.232150000000011</v>
      </c>
      <c r="D80" s="116">
        <v>200.92860000000005</v>
      </c>
      <c r="E80" s="383">
        <v>226</v>
      </c>
      <c r="F80" s="384">
        <f t="shared" si="52"/>
        <v>232.78</v>
      </c>
      <c r="G80" s="385">
        <f t="shared" ref="G80:G120" si="53">E80*1.05</f>
        <v>237.3</v>
      </c>
      <c r="H80" s="385">
        <f t="shared" ref="H80:H120" si="54">E80*1.1</f>
        <v>248.60000000000002</v>
      </c>
      <c r="I80" s="386">
        <f t="shared" ref="I80:I120" si="55">E80*1.2</f>
        <v>271.2</v>
      </c>
    </row>
    <row r="81" spans="1:9" ht="17.25" customHeight="1" thickTop="1" thickBot="1" x14ac:dyDescent="0.3">
      <c r="A81" s="440" t="s">
        <v>204</v>
      </c>
      <c r="B81" s="441"/>
      <c r="C81" s="441"/>
      <c r="D81" s="441"/>
      <c r="E81" s="441"/>
      <c r="F81" s="441"/>
      <c r="G81" s="441"/>
      <c r="H81" s="441"/>
      <c r="I81" s="493"/>
    </row>
    <row r="82" spans="1:9" ht="12.75" customHeight="1" thickTop="1" x14ac:dyDescent="0.2">
      <c r="A82" s="494" t="s">
        <v>3</v>
      </c>
      <c r="B82" s="496" t="s">
        <v>58</v>
      </c>
      <c r="C82" s="496" t="s">
        <v>59</v>
      </c>
      <c r="D82" s="498" t="s">
        <v>60</v>
      </c>
      <c r="E82" s="500" t="s">
        <v>61</v>
      </c>
      <c r="F82" s="482" t="s">
        <v>232</v>
      </c>
      <c r="G82" s="484" t="s">
        <v>233</v>
      </c>
      <c r="H82" s="484" t="s">
        <v>234</v>
      </c>
      <c r="I82" s="486" t="s">
        <v>235</v>
      </c>
    </row>
    <row r="83" spans="1:9" ht="70.5" customHeight="1" thickBot="1" x14ac:dyDescent="0.25">
      <c r="A83" s="495"/>
      <c r="B83" s="497"/>
      <c r="C83" s="497"/>
      <c r="D83" s="499"/>
      <c r="E83" s="501"/>
      <c r="F83" s="483"/>
      <c r="G83" s="485"/>
      <c r="H83" s="485"/>
      <c r="I83" s="487"/>
    </row>
    <row r="84" spans="1:9" x14ac:dyDescent="0.2">
      <c r="A84" s="102">
        <v>26</v>
      </c>
      <c r="B84" s="31">
        <v>6000</v>
      </c>
      <c r="C84" s="34">
        <v>4.1922139999999999</v>
      </c>
      <c r="D84" s="114">
        <v>25.153283999999999</v>
      </c>
      <c r="E84" s="214">
        <v>262</v>
      </c>
      <c r="F84" s="242">
        <f t="shared" si="52"/>
        <v>269.86</v>
      </c>
      <c r="G84" s="243">
        <f t="shared" si="53"/>
        <v>275.10000000000002</v>
      </c>
      <c r="H84" s="243">
        <f t="shared" si="54"/>
        <v>288.20000000000005</v>
      </c>
      <c r="I84" s="244">
        <f t="shared" si="55"/>
        <v>314.39999999999998</v>
      </c>
    </row>
    <row r="85" spans="1:9" x14ac:dyDescent="0.2">
      <c r="A85" s="102">
        <v>28</v>
      </c>
      <c r="B85" s="31">
        <v>6000</v>
      </c>
      <c r="C85" s="34">
        <v>4.8619760000000003</v>
      </c>
      <c r="D85" s="114">
        <v>29.171856000000002</v>
      </c>
      <c r="E85" s="214">
        <v>262</v>
      </c>
      <c r="F85" s="242">
        <f t="shared" si="52"/>
        <v>269.86</v>
      </c>
      <c r="G85" s="243">
        <f t="shared" si="53"/>
        <v>275.10000000000002</v>
      </c>
      <c r="H85" s="243">
        <f t="shared" si="54"/>
        <v>288.20000000000005</v>
      </c>
      <c r="I85" s="244">
        <f t="shared" si="55"/>
        <v>314.39999999999998</v>
      </c>
    </row>
    <row r="86" spans="1:9" x14ac:dyDescent="0.2">
      <c r="A86" s="102">
        <v>40</v>
      </c>
      <c r="B86" s="31">
        <v>6000</v>
      </c>
      <c r="C86" s="34">
        <v>9.9223999999999997</v>
      </c>
      <c r="D86" s="114">
        <v>59.534399999999998</v>
      </c>
      <c r="E86" s="214">
        <v>262</v>
      </c>
      <c r="F86" s="242">
        <f t="shared" si="52"/>
        <v>269.86</v>
      </c>
      <c r="G86" s="243">
        <f t="shared" si="53"/>
        <v>275.10000000000002</v>
      </c>
      <c r="H86" s="243">
        <f t="shared" si="54"/>
        <v>288.20000000000005</v>
      </c>
      <c r="I86" s="244">
        <f t="shared" si="55"/>
        <v>314.39999999999998</v>
      </c>
    </row>
    <row r="87" spans="1:9" x14ac:dyDescent="0.2">
      <c r="A87" s="102">
        <v>56</v>
      </c>
      <c r="B87" s="31">
        <v>6000</v>
      </c>
      <c r="C87" s="34">
        <v>19.447904000000001</v>
      </c>
      <c r="D87" s="114">
        <v>116.68742400000001</v>
      </c>
      <c r="E87" s="214">
        <v>262</v>
      </c>
      <c r="F87" s="242">
        <f t="shared" si="52"/>
        <v>269.86</v>
      </c>
      <c r="G87" s="243">
        <f t="shared" si="53"/>
        <v>275.10000000000002</v>
      </c>
      <c r="H87" s="243">
        <f t="shared" si="54"/>
        <v>288.20000000000005</v>
      </c>
      <c r="I87" s="244">
        <f t="shared" si="55"/>
        <v>314.39999999999998</v>
      </c>
    </row>
    <row r="88" spans="1:9" x14ac:dyDescent="0.2">
      <c r="A88" s="102">
        <v>180</v>
      </c>
      <c r="B88" s="31">
        <v>6000</v>
      </c>
      <c r="C88" s="34">
        <v>200.92859999999999</v>
      </c>
      <c r="D88" s="114">
        <v>1205.5716</v>
      </c>
      <c r="E88" s="214">
        <v>290</v>
      </c>
      <c r="F88" s="242">
        <f t="shared" si="52"/>
        <v>298.7</v>
      </c>
      <c r="G88" s="243">
        <f t="shared" si="53"/>
        <v>304.5</v>
      </c>
      <c r="H88" s="243">
        <f t="shared" si="54"/>
        <v>319</v>
      </c>
      <c r="I88" s="244">
        <f t="shared" si="55"/>
        <v>348</v>
      </c>
    </row>
    <row r="89" spans="1:9" x14ac:dyDescent="0.2">
      <c r="A89" s="102">
        <v>200</v>
      </c>
      <c r="B89" s="31">
        <v>6000</v>
      </c>
      <c r="C89" s="34">
        <v>248.06</v>
      </c>
      <c r="D89" s="114">
        <v>1488.3600000000001</v>
      </c>
      <c r="E89" s="214">
        <v>290</v>
      </c>
      <c r="F89" s="242">
        <f t="shared" si="52"/>
        <v>298.7</v>
      </c>
      <c r="G89" s="243">
        <f t="shared" si="53"/>
        <v>304.5</v>
      </c>
      <c r="H89" s="243">
        <f t="shared" si="54"/>
        <v>319</v>
      </c>
      <c r="I89" s="244">
        <f t="shared" si="55"/>
        <v>348</v>
      </c>
    </row>
    <row r="90" spans="1:9" x14ac:dyDescent="0.2">
      <c r="A90" s="102">
        <v>220</v>
      </c>
      <c r="B90" s="31">
        <v>6000</v>
      </c>
      <c r="C90" s="34">
        <v>300.15260000000001</v>
      </c>
      <c r="D90" s="114">
        <v>1800.9156</v>
      </c>
      <c r="E90" s="214">
        <v>290</v>
      </c>
      <c r="F90" s="242">
        <f t="shared" si="52"/>
        <v>298.7</v>
      </c>
      <c r="G90" s="243">
        <f t="shared" si="53"/>
        <v>304.5</v>
      </c>
      <c r="H90" s="243">
        <f t="shared" si="54"/>
        <v>319</v>
      </c>
      <c r="I90" s="244">
        <f t="shared" si="55"/>
        <v>348</v>
      </c>
    </row>
    <row r="91" spans="1:9" ht="17.25" customHeight="1" thickBot="1" x14ac:dyDescent="0.3">
      <c r="A91" s="440" t="s">
        <v>205</v>
      </c>
      <c r="B91" s="441"/>
      <c r="C91" s="441"/>
      <c r="D91" s="441"/>
      <c r="E91" s="441"/>
      <c r="F91" s="441"/>
      <c r="G91" s="441"/>
      <c r="H91" s="441"/>
      <c r="I91" s="493"/>
    </row>
    <row r="92" spans="1:9" ht="12.75" customHeight="1" thickTop="1" thickBot="1" x14ac:dyDescent="0.25">
      <c r="A92" s="489" t="s">
        <v>3</v>
      </c>
      <c r="B92" s="490" t="s">
        <v>58</v>
      </c>
      <c r="C92" s="490" t="s">
        <v>59</v>
      </c>
      <c r="D92" s="491" t="s">
        <v>60</v>
      </c>
      <c r="E92" s="492" t="s">
        <v>61</v>
      </c>
      <c r="F92" s="482" t="s">
        <v>232</v>
      </c>
      <c r="G92" s="484" t="s">
        <v>233</v>
      </c>
      <c r="H92" s="484" t="s">
        <v>234</v>
      </c>
      <c r="I92" s="486" t="s">
        <v>235</v>
      </c>
    </row>
    <row r="93" spans="1:9" ht="72.75" customHeight="1" thickBot="1" x14ac:dyDescent="0.25">
      <c r="A93" s="489"/>
      <c r="B93" s="490"/>
      <c r="C93" s="490"/>
      <c r="D93" s="491"/>
      <c r="E93" s="492"/>
      <c r="F93" s="480"/>
      <c r="G93" s="479"/>
      <c r="H93" s="479"/>
      <c r="I93" s="488"/>
    </row>
    <row r="94" spans="1:9" x14ac:dyDescent="0.2">
      <c r="A94" s="102">
        <v>25</v>
      </c>
      <c r="B94" s="31">
        <v>6000</v>
      </c>
      <c r="C94" s="31">
        <v>3.85</v>
      </c>
      <c r="D94" s="382">
        <v>24</v>
      </c>
      <c r="E94" s="214">
        <v>249</v>
      </c>
      <c r="F94" s="242">
        <f t="shared" ref="F94:F96" si="56">E94*1.03</f>
        <v>256.47000000000003</v>
      </c>
      <c r="G94" s="243">
        <f t="shared" ref="G94:G96" si="57">E94*1.05</f>
        <v>261.45</v>
      </c>
      <c r="H94" s="243">
        <f t="shared" ref="H94:H96" si="58">E94*1.1</f>
        <v>273.90000000000003</v>
      </c>
      <c r="I94" s="244">
        <f t="shared" ref="I94:I96" si="59">E94*1.2</f>
        <v>298.8</v>
      </c>
    </row>
    <row r="95" spans="1:9" x14ac:dyDescent="0.2">
      <c r="A95" s="102">
        <v>28</v>
      </c>
      <c r="B95" s="31"/>
      <c r="C95" s="31"/>
      <c r="D95" s="382"/>
      <c r="E95" s="214">
        <v>249</v>
      </c>
      <c r="F95" s="242">
        <f t="shared" ref="F95" si="60">E95*1.03</f>
        <v>256.47000000000003</v>
      </c>
      <c r="G95" s="243">
        <f t="shared" ref="G95" si="61">E95*1.05</f>
        <v>261.45</v>
      </c>
      <c r="H95" s="243">
        <f t="shared" ref="H95" si="62">E95*1.1</f>
        <v>273.90000000000003</v>
      </c>
      <c r="I95" s="244">
        <f t="shared" ref="I95" si="63">E95*1.2</f>
        <v>298.8</v>
      </c>
    </row>
    <row r="96" spans="1:9" x14ac:dyDescent="0.2">
      <c r="A96" s="102">
        <v>30</v>
      </c>
      <c r="B96" s="31">
        <v>6000</v>
      </c>
      <c r="C96" s="31">
        <v>5.55</v>
      </c>
      <c r="D96" s="382">
        <v>34</v>
      </c>
      <c r="E96" s="214">
        <v>249</v>
      </c>
      <c r="F96" s="242">
        <f t="shared" si="56"/>
        <v>256.47000000000003</v>
      </c>
      <c r="G96" s="243">
        <f t="shared" si="57"/>
        <v>261.45</v>
      </c>
      <c r="H96" s="243">
        <f t="shared" si="58"/>
        <v>273.90000000000003</v>
      </c>
      <c r="I96" s="244">
        <f t="shared" si="59"/>
        <v>298.8</v>
      </c>
    </row>
    <row r="97" spans="1:9" x14ac:dyDescent="0.2">
      <c r="A97" s="102">
        <v>40</v>
      </c>
      <c r="B97" s="31">
        <v>6000</v>
      </c>
      <c r="C97" s="34">
        <v>10</v>
      </c>
      <c r="D97" s="114">
        <v>60</v>
      </c>
      <c r="E97" s="214">
        <v>249</v>
      </c>
      <c r="F97" s="242">
        <f t="shared" si="52"/>
        <v>256.47000000000003</v>
      </c>
      <c r="G97" s="243">
        <f t="shared" si="53"/>
        <v>261.45</v>
      </c>
      <c r="H97" s="243">
        <f t="shared" si="54"/>
        <v>273.90000000000003</v>
      </c>
      <c r="I97" s="244">
        <f t="shared" si="55"/>
        <v>298.8</v>
      </c>
    </row>
    <row r="98" spans="1:9" x14ac:dyDescent="0.2">
      <c r="A98" s="102">
        <v>50</v>
      </c>
      <c r="B98" s="31">
        <v>6000</v>
      </c>
      <c r="C98" s="34">
        <v>16</v>
      </c>
      <c r="D98" s="114">
        <v>96</v>
      </c>
      <c r="E98" s="214">
        <v>249</v>
      </c>
      <c r="F98" s="242">
        <f t="shared" si="52"/>
        <v>256.47000000000003</v>
      </c>
      <c r="G98" s="243">
        <f t="shared" si="53"/>
        <v>261.45</v>
      </c>
      <c r="H98" s="243">
        <f t="shared" si="54"/>
        <v>273.90000000000003</v>
      </c>
      <c r="I98" s="244">
        <f t="shared" si="55"/>
        <v>298.8</v>
      </c>
    </row>
    <row r="99" spans="1:9" x14ac:dyDescent="0.2">
      <c r="A99" s="102">
        <v>56</v>
      </c>
      <c r="B99" s="31">
        <v>6000</v>
      </c>
      <c r="C99" s="34">
        <v>20</v>
      </c>
      <c r="D99" s="114">
        <v>120</v>
      </c>
      <c r="E99" s="214">
        <v>249</v>
      </c>
      <c r="F99" s="242">
        <f t="shared" si="52"/>
        <v>256.47000000000003</v>
      </c>
      <c r="G99" s="243">
        <f t="shared" si="53"/>
        <v>261.45</v>
      </c>
      <c r="H99" s="243">
        <f t="shared" si="54"/>
        <v>273.90000000000003</v>
      </c>
      <c r="I99" s="244">
        <f t="shared" si="55"/>
        <v>298.8</v>
      </c>
    </row>
    <row r="100" spans="1:9" x14ac:dyDescent="0.2">
      <c r="A100" s="102">
        <v>60</v>
      </c>
      <c r="B100" s="31">
        <v>6000</v>
      </c>
      <c r="C100" s="34">
        <v>22.18</v>
      </c>
      <c r="D100" s="114">
        <v>133.1</v>
      </c>
      <c r="E100" s="214">
        <v>249</v>
      </c>
      <c r="F100" s="242"/>
      <c r="G100" s="243"/>
      <c r="H100" s="243"/>
      <c r="I100" s="244"/>
    </row>
    <row r="101" spans="1:9" x14ac:dyDescent="0.2">
      <c r="A101" s="102">
        <v>65</v>
      </c>
      <c r="B101" s="31">
        <v>6000</v>
      </c>
      <c r="C101" s="34">
        <v>26.5</v>
      </c>
      <c r="D101" s="114">
        <v>159</v>
      </c>
      <c r="E101" s="214">
        <v>249</v>
      </c>
      <c r="F101" s="242">
        <f t="shared" si="52"/>
        <v>256.47000000000003</v>
      </c>
      <c r="G101" s="243">
        <f t="shared" si="53"/>
        <v>261.45</v>
      </c>
      <c r="H101" s="243">
        <f t="shared" si="54"/>
        <v>273.90000000000003</v>
      </c>
      <c r="I101" s="244">
        <f t="shared" si="55"/>
        <v>298.8</v>
      </c>
    </row>
    <row r="102" spans="1:9" x14ac:dyDescent="0.2">
      <c r="A102" s="102">
        <v>70</v>
      </c>
      <c r="B102" s="31">
        <v>6000</v>
      </c>
      <c r="C102" s="34">
        <v>30.5</v>
      </c>
      <c r="D102" s="114">
        <v>183</v>
      </c>
      <c r="E102" s="214">
        <v>249</v>
      </c>
      <c r="F102" s="242">
        <f t="shared" si="52"/>
        <v>256.47000000000003</v>
      </c>
      <c r="G102" s="243">
        <f t="shared" si="53"/>
        <v>261.45</v>
      </c>
      <c r="H102" s="243">
        <f t="shared" si="54"/>
        <v>273.90000000000003</v>
      </c>
      <c r="I102" s="244">
        <f t="shared" si="55"/>
        <v>298.8</v>
      </c>
    </row>
    <row r="103" spans="1:9" x14ac:dyDescent="0.2">
      <c r="A103" s="102">
        <v>80</v>
      </c>
      <c r="B103" s="31">
        <v>6000</v>
      </c>
      <c r="C103" s="34">
        <v>40</v>
      </c>
      <c r="D103" s="114">
        <v>240</v>
      </c>
      <c r="E103" s="214">
        <v>249</v>
      </c>
      <c r="F103" s="242">
        <f t="shared" si="52"/>
        <v>256.47000000000003</v>
      </c>
      <c r="G103" s="243">
        <f t="shared" si="53"/>
        <v>261.45</v>
      </c>
      <c r="H103" s="243">
        <f t="shared" si="54"/>
        <v>273.90000000000003</v>
      </c>
      <c r="I103" s="244">
        <f t="shared" si="55"/>
        <v>298.8</v>
      </c>
    </row>
    <row r="104" spans="1:9" x14ac:dyDescent="0.2">
      <c r="A104" s="102">
        <v>90</v>
      </c>
      <c r="B104" s="31">
        <v>6000</v>
      </c>
      <c r="C104" s="34">
        <v>50.5</v>
      </c>
      <c r="D104" s="114">
        <v>303</v>
      </c>
      <c r="E104" s="214">
        <v>249</v>
      </c>
      <c r="F104" s="242">
        <f t="shared" si="52"/>
        <v>256.47000000000003</v>
      </c>
      <c r="G104" s="243">
        <f t="shared" si="53"/>
        <v>261.45</v>
      </c>
      <c r="H104" s="243">
        <f t="shared" si="54"/>
        <v>273.90000000000003</v>
      </c>
      <c r="I104" s="244">
        <f t="shared" si="55"/>
        <v>298.8</v>
      </c>
    </row>
    <row r="105" spans="1:9" x14ac:dyDescent="0.2">
      <c r="A105" s="102">
        <v>93</v>
      </c>
      <c r="B105" s="31">
        <v>6000</v>
      </c>
      <c r="C105" s="34">
        <v>54</v>
      </c>
      <c r="D105" s="114">
        <v>324</v>
      </c>
      <c r="E105" s="214">
        <v>249</v>
      </c>
      <c r="F105" s="242">
        <f t="shared" si="52"/>
        <v>256.47000000000003</v>
      </c>
      <c r="G105" s="243">
        <f t="shared" si="53"/>
        <v>261.45</v>
      </c>
      <c r="H105" s="243">
        <f t="shared" si="54"/>
        <v>273.90000000000003</v>
      </c>
      <c r="I105" s="244">
        <f t="shared" si="55"/>
        <v>298.8</v>
      </c>
    </row>
    <row r="106" spans="1:9" x14ac:dyDescent="0.2">
      <c r="A106" s="102">
        <v>95</v>
      </c>
      <c r="B106" s="31">
        <v>6000</v>
      </c>
      <c r="C106" s="34">
        <v>55.62</v>
      </c>
      <c r="D106" s="114">
        <v>333.69</v>
      </c>
      <c r="E106" s="214">
        <v>249</v>
      </c>
      <c r="F106" s="242"/>
      <c r="G106" s="243"/>
      <c r="H106" s="243"/>
      <c r="I106" s="244"/>
    </row>
    <row r="107" spans="1:9" x14ac:dyDescent="0.2">
      <c r="A107" s="102">
        <v>100</v>
      </c>
      <c r="B107" s="31">
        <v>6000</v>
      </c>
      <c r="C107" s="34">
        <v>62</v>
      </c>
      <c r="D107" s="114">
        <v>372</v>
      </c>
      <c r="E107" s="214">
        <v>249</v>
      </c>
      <c r="F107" s="242">
        <f t="shared" si="52"/>
        <v>256.47000000000003</v>
      </c>
      <c r="G107" s="243">
        <f t="shared" si="53"/>
        <v>261.45</v>
      </c>
      <c r="H107" s="243">
        <f t="shared" si="54"/>
        <v>273.90000000000003</v>
      </c>
      <c r="I107" s="244">
        <f t="shared" si="55"/>
        <v>298.8</v>
      </c>
    </row>
    <row r="108" spans="1:9" x14ac:dyDescent="0.2">
      <c r="A108" s="186">
        <v>110</v>
      </c>
      <c r="B108" s="204">
        <v>6000</v>
      </c>
      <c r="C108" s="164">
        <v>75</v>
      </c>
      <c r="D108" s="165">
        <v>450</v>
      </c>
      <c r="E108" s="214">
        <v>249</v>
      </c>
      <c r="F108" s="242">
        <f t="shared" si="52"/>
        <v>256.47000000000003</v>
      </c>
      <c r="G108" s="243">
        <f t="shared" si="53"/>
        <v>261.45</v>
      </c>
      <c r="H108" s="243">
        <f t="shared" si="54"/>
        <v>273.90000000000003</v>
      </c>
      <c r="I108" s="244">
        <f t="shared" si="55"/>
        <v>298.8</v>
      </c>
    </row>
    <row r="109" spans="1:9" x14ac:dyDescent="0.2">
      <c r="A109" s="186">
        <v>120</v>
      </c>
      <c r="B109" s="207">
        <v>6000</v>
      </c>
      <c r="C109" s="164">
        <v>90</v>
      </c>
      <c r="D109" s="165">
        <v>540</v>
      </c>
      <c r="E109" s="214">
        <v>249</v>
      </c>
      <c r="F109" s="242">
        <f t="shared" si="52"/>
        <v>256.47000000000003</v>
      </c>
      <c r="G109" s="243">
        <f t="shared" si="53"/>
        <v>261.45</v>
      </c>
      <c r="H109" s="243">
        <f t="shared" si="54"/>
        <v>273.90000000000003</v>
      </c>
      <c r="I109" s="244">
        <f t="shared" si="55"/>
        <v>298.8</v>
      </c>
    </row>
    <row r="110" spans="1:9" x14ac:dyDescent="0.2">
      <c r="A110" s="186">
        <v>125</v>
      </c>
      <c r="B110" s="204">
        <v>6000</v>
      </c>
      <c r="C110" s="164">
        <v>97</v>
      </c>
      <c r="D110" s="165">
        <v>582</v>
      </c>
      <c r="E110" s="214">
        <v>249</v>
      </c>
      <c r="F110" s="242">
        <f t="shared" si="52"/>
        <v>256.47000000000003</v>
      </c>
      <c r="G110" s="243">
        <f t="shared" si="53"/>
        <v>261.45</v>
      </c>
      <c r="H110" s="243">
        <f t="shared" si="54"/>
        <v>273.90000000000003</v>
      </c>
      <c r="I110" s="244">
        <f t="shared" si="55"/>
        <v>298.8</v>
      </c>
    </row>
    <row r="111" spans="1:9" x14ac:dyDescent="0.2">
      <c r="A111" s="186">
        <v>131</v>
      </c>
      <c r="B111" s="204">
        <v>6000</v>
      </c>
      <c r="C111" s="164">
        <v>107</v>
      </c>
      <c r="D111" s="165">
        <v>642</v>
      </c>
      <c r="E111" s="214">
        <v>249</v>
      </c>
      <c r="F111" s="242">
        <f t="shared" si="52"/>
        <v>256.47000000000003</v>
      </c>
      <c r="G111" s="243">
        <f t="shared" si="53"/>
        <v>261.45</v>
      </c>
      <c r="H111" s="243">
        <f t="shared" si="54"/>
        <v>273.90000000000003</v>
      </c>
      <c r="I111" s="244">
        <f t="shared" si="55"/>
        <v>298.8</v>
      </c>
    </row>
    <row r="112" spans="1:9" x14ac:dyDescent="0.2">
      <c r="A112" s="186">
        <v>145</v>
      </c>
      <c r="B112" s="204">
        <v>6000</v>
      </c>
      <c r="C112" s="164">
        <v>130</v>
      </c>
      <c r="D112" s="165">
        <v>780</v>
      </c>
      <c r="E112" s="214">
        <v>249</v>
      </c>
      <c r="F112" s="242">
        <f t="shared" si="52"/>
        <v>256.47000000000003</v>
      </c>
      <c r="G112" s="243">
        <f t="shared" si="53"/>
        <v>261.45</v>
      </c>
      <c r="H112" s="243">
        <f t="shared" si="54"/>
        <v>273.90000000000003</v>
      </c>
      <c r="I112" s="244">
        <f t="shared" si="55"/>
        <v>298.8</v>
      </c>
    </row>
    <row r="113" spans="1:9" x14ac:dyDescent="0.2">
      <c r="A113" s="186">
        <v>152</v>
      </c>
      <c r="B113" s="207">
        <v>6000</v>
      </c>
      <c r="C113" s="164">
        <v>144</v>
      </c>
      <c r="D113" s="165">
        <v>864</v>
      </c>
      <c r="E113" s="214">
        <v>249</v>
      </c>
      <c r="F113" s="242">
        <f t="shared" si="52"/>
        <v>256.47000000000003</v>
      </c>
      <c r="G113" s="243">
        <f t="shared" si="53"/>
        <v>261.45</v>
      </c>
      <c r="H113" s="243">
        <f t="shared" si="54"/>
        <v>273.90000000000003</v>
      </c>
      <c r="I113" s="244">
        <f t="shared" si="55"/>
        <v>298.8</v>
      </c>
    </row>
    <row r="114" spans="1:9" x14ac:dyDescent="0.2">
      <c r="A114" s="186">
        <v>160</v>
      </c>
      <c r="B114" s="207">
        <v>6000</v>
      </c>
      <c r="C114" s="164">
        <v>159</v>
      </c>
      <c r="D114" s="165">
        <v>954</v>
      </c>
      <c r="E114" s="214">
        <v>249</v>
      </c>
      <c r="F114" s="242">
        <f t="shared" si="52"/>
        <v>256.47000000000003</v>
      </c>
      <c r="G114" s="243">
        <f t="shared" si="53"/>
        <v>261.45</v>
      </c>
      <c r="H114" s="243">
        <f t="shared" si="54"/>
        <v>273.90000000000003</v>
      </c>
      <c r="I114" s="244">
        <f t="shared" si="55"/>
        <v>298.8</v>
      </c>
    </row>
    <row r="115" spans="1:9" x14ac:dyDescent="0.2">
      <c r="A115" s="186">
        <v>170</v>
      </c>
      <c r="B115" s="207">
        <v>6000</v>
      </c>
      <c r="C115" s="164">
        <v>180</v>
      </c>
      <c r="D115" s="165">
        <v>1080</v>
      </c>
      <c r="E115" s="214">
        <v>259</v>
      </c>
      <c r="F115" s="242">
        <f t="shared" si="52"/>
        <v>266.77</v>
      </c>
      <c r="G115" s="243">
        <f t="shared" si="53"/>
        <v>271.95</v>
      </c>
      <c r="H115" s="243">
        <f t="shared" si="54"/>
        <v>284.90000000000003</v>
      </c>
      <c r="I115" s="244">
        <f t="shared" si="55"/>
        <v>310.8</v>
      </c>
    </row>
    <row r="116" spans="1:9" x14ac:dyDescent="0.2">
      <c r="A116" s="186">
        <v>180</v>
      </c>
      <c r="B116" s="207">
        <v>6000</v>
      </c>
      <c r="C116" s="164">
        <v>201</v>
      </c>
      <c r="D116" s="165">
        <v>1206</v>
      </c>
      <c r="E116" s="214">
        <v>269</v>
      </c>
      <c r="F116" s="242">
        <f t="shared" si="52"/>
        <v>277.07</v>
      </c>
      <c r="G116" s="243">
        <f t="shared" si="53"/>
        <v>282.45</v>
      </c>
      <c r="H116" s="243">
        <f t="shared" si="54"/>
        <v>295.90000000000003</v>
      </c>
      <c r="I116" s="244">
        <f t="shared" si="55"/>
        <v>322.8</v>
      </c>
    </row>
    <row r="117" spans="1:9" ht="13.5" thickBot="1" x14ac:dyDescent="0.25">
      <c r="A117" s="189">
        <v>200</v>
      </c>
      <c r="B117" s="32">
        <v>6000</v>
      </c>
      <c r="C117" s="39">
        <v>250</v>
      </c>
      <c r="D117" s="117">
        <v>1500</v>
      </c>
      <c r="E117" s="215">
        <v>275</v>
      </c>
      <c r="F117" s="252">
        <f t="shared" si="52"/>
        <v>283.25</v>
      </c>
      <c r="G117" s="253">
        <f t="shared" si="53"/>
        <v>288.75</v>
      </c>
      <c r="H117" s="253">
        <f t="shared" si="54"/>
        <v>302.5</v>
      </c>
      <c r="I117" s="254">
        <f t="shared" si="55"/>
        <v>330</v>
      </c>
    </row>
    <row r="118" spans="1:9" ht="13.5" customHeight="1" thickBot="1" x14ac:dyDescent="0.25">
      <c r="A118" s="479" t="s">
        <v>63</v>
      </c>
      <c r="B118" s="480"/>
      <c r="C118" s="480"/>
      <c r="D118" s="480"/>
      <c r="E118" s="480"/>
      <c r="F118" s="480"/>
      <c r="G118" s="480"/>
      <c r="H118" s="480"/>
      <c r="I118" s="481"/>
    </row>
    <row r="119" spans="1:9" ht="65.25" customHeight="1" thickTop="1" thickBot="1" x14ac:dyDescent="0.25">
      <c r="A119" s="395" t="s">
        <v>64</v>
      </c>
      <c r="B119" s="134" t="s">
        <v>65</v>
      </c>
      <c r="C119" s="36" t="s">
        <v>59</v>
      </c>
      <c r="D119" s="134" t="s">
        <v>60</v>
      </c>
      <c r="E119" s="395" t="s">
        <v>61</v>
      </c>
      <c r="F119" s="265" t="s">
        <v>232</v>
      </c>
      <c r="G119" s="266" t="s">
        <v>233</v>
      </c>
      <c r="H119" s="266" t="s">
        <v>234</v>
      </c>
      <c r="I119" s="267" t="s">
        <v>235</v>
      </c>
    </row>
    <row r="120" spans="1:9" x14ac:dyDescent="0.2">
      <c r="A120" s="102" t="s">
        <v>66</v>
      </c>
      <c r="B120" s="31">
        <v>6000</v>
      </c>
      <c r="C120" s="34">
        <v>0.871</v>
      </c>
      <c r="D120" s="114">
        <v>5.226</v>
      </c>
      <c r="E120" s="214">
        <v>270</v>
      </c>
      <c r="F120" s="242">
        <f t="shared" si="52"/>
        <v>278.10000000000002</v>
      </c>
      <c r="G120" s="243">
        <f t="shared" si="53"/>
        <v>283.5</v>
      </c>
      <c r="H120" s="243">
        <f t="shared" si="54"/>
        <v>297</v>
      </c>
      <c r="I120" s="244">
        <f t="shared" si="55"/>
        <v>324</v>
      </c>
    </row>
    <row r="121" spans="1:9" x14ac:dyDescent="0.2">
      <c r="A121" s="113" t="s">
        <v>67</v>
      </c>
      <c r="B121" s="31">
        <v>6000</v>
      </c>
      <c r="C121" s="34">
        <v>1.6</v>
      </c>
      <c r="D121" s="114">
        <v>9.6000000000000014</v>
      </c>
      <c r="E121" s="214">
        <v>240</v>
      </c>
      <c r="F121" s="242">
        <f t="shared" ref="F121:F162" si="64">E121*1.03</f>
        <v>247.20000000000002</v>
      </c>
      <c r="G121" s="243">
        <f t="shared" ref="G121:G162" si="65">E121*1.05</f>
        <v>252</v>
      </c>
      <c r="H121" s="243">
        <f t="shared" ref="H121:H162" si="66">E121*1.1</f>
        <v>264</v>
      </c>
      <c r="I121" s="244">
        <f t="shared" ref="I121:I162" si="67">E121*1.2</f>
        <v>288</v>
      </c>
    </row>
    <row r="122" spans="1:9" x14ac:dyDescent="0.2">
      <c r="A122" s="113" t="s">
        <v>68</v>
      </c>
      <c r="B122" s="31">
        <v>6000</v>
      </c>
      <c r="C122" s="34">
        <v>2.1</v>
      </c>
      <c r="D122" s="114">
        <v>12.600000000000001</v>
      </c>
      <c r="E122" s="214">
        <v>240</v>
      </c>
      <c r="F122" s="242">
        <f t="shared" si="64"/>
        <v>247.20000000000002</v>
      </c>
      <c r="G122" s="243">
        <f t="shared" si="65"/>
        <v>252</v>
      </c>
      <c r="H122" s="243">
        <f t="shared" si="66"/>
        <v>264</v>
      </c>
      <c r="I122" s="244">
        <f t="shared" si="67"/>
        <v>288</v>
      </c>
    </row>
    <row r="123" spans="1:9" x14ac:dyDescent="0.2">
      <c r="A123" s="113" t="s">
        <v>215</v>
      </c>
      <c r="B123" s="31">
        <v>6000</v>
      </c>
      <c r="C123" s="34">
        <v>2.3860000000000001</v>
      </c>
      <c r="D123" s="114">
        <v>14.316000000000001</v>
      </c>
      <c r="E123" s="214">
        <v>280</v>
      </c>
      <c r="F123" s="242">
        <f t="shared" si="64"/>
        <v>288.40000000000003</v>
      </c>
      <c r="G123" s="243">
        <f t="shared" si="65"/>
        <v>294</v>
      </c>
      <c r="H123" s="243">
        <f t="shared" si="66"/>
        <v>308</v>
      </c>
      <c r="I123" s="244">
        <f t="shared" si="67"/>
        <v>336</v>
      </c>
    </row>
    <row r="124" spans="1:9" ht="13.5" thickBot="1" x14ac:dyDescent="0.25">
      <c r="A124" s="189" t="s">
        <v>69</v>
      </c>
      <c r="B124" s="32">
        <v>6000</v>
      </c>
      <c r="C124" s="39">
        <v>9.5500000000000007</v>
      </c>
      <c r="D124" s="117">
        <v>57.300000000000004</v>
      </c>
      <c r="E124" s="215">
        <v>230</v>
      </c>
      <c r="F124" s="252">
        <f t="shared" si="64"/>
        <v>236.9</v>
      </c>
      <c r="G124" s="253">
        <f t="shared" si="65"/>
        <v>241.5</v>
      </c>
      <c r="H124" s="253">
        <f t="shared" si="66"/>
        <v>253.00000000000003</v>
      </c>
      <c r="I124" s="254">
        <f t="shared" si="67"/>
        <v>276</v>
      </c>
    </row>
    <row r="125" spans="1:9" ht="13.5" customHeight="1" thickBot="1" x14ac:dyDescent="0.25">
      <c r="A125" s="479" t="s">
        <v>273</v>
      </c>
      <c r="B125" s="480"/>
      <c r="C125" s="480"/>
      <c r="D125" s="480"/>
      <c r="E125" s="480"/>
      <c r="F125" s="480"/>
      <c r="G125" s="480"/>
      <c r="H125" s="480"/>
      <c r="I125" s="481"/>
    </row>
    <row r="126" spans="1:9" ht="65.25" customHeight="1" thickTop="1" thickBot="1" x14ac:dyDescent="0.25">
      <c r="A126" s="395" t="s">
        <v>64</v>
      </c>
      <c r="B126" s="369" t="s">
        <v>65</v>
      </c>
      <c r="C126" s="36" t="s">
        <v>59</v>
      </c>
      <c r="D126" s="369" t="s">
        <v>60</v>
      </c>
      <c r="E126" s="395" t="s">
        <v>61</v>
      </c>
      <c r="F126" s="265" t="s">
        <v>232</v>
      </c>
      <c r="G126" s="266" t="s">
        <v>233</v>
      </c>
      <c r="H126" s="266" t="s">
        <v>234</v>
      </c>
      <c r="I126" s="267" t="s">
        <v>235</v>
      </c>
    </row>
    <row r="127" spans="1:9" ht="13.5" thickBot="1" x14ac:dyDescent="0.25">
      <c r="A127" s="394" t="s">
        <v>68</v>
      </c>
      <c r="B127" s="368"/>
      <c r="C127" s="380">
        <v>2.1</v>
      </c>
      <c r="D127" s="381"/>
      <c r="E127" s="215">
        <v>399</v>
      </c>
      <c r="F127" s="252">
        <f t="shared" ref="F127" si="68">E127*1.03</f>
        <v>410.97</v>
      </c>
      <c r="G127" s="253">
        <f t="shared" ref="G127" si="69">E127*1.05</f>
        <v>418.95000000000005</v>
      </c>
      <c r="H127" s="253">
        <f t="shared" ref="H127" si="70">E127*1.1</f>
        <v>438.90000000000003</v>
      </c>
      <c r="I127" s="254">
        <f t="shared" ref="I127" si="71">E127*1.2</f>
        <v>478.79999999999995</v>
      </c>
    </row>
    <row r="128" spans="1:9" ht="13.5" customHeight="1" thickBot="1" x14ac:dyDescent="0.25">
      <c r="A128" s="479" t="s">
        <v>70</v>
      </c>
      <c r="B128" s="480"/>
      <c r="C128" s="480"/>
      <c r="D128" s="480"/>
      <c r="E128" s="480"/>
      <c r="F128" s="480"/>
      <c r="G128" s="480"/>
      <c r="H128" s="480"/>
      <c r="I128" s="481"/>
    </row>
    <row r="129" spans="1:9" ht="89.25" customHeight="1" thickTop="1" thickBot="1" x14ac:dyDescent="0.25">
      <c r="A129" s="395" t="s">
        <v>64</v>
      </c>
      <c r="B129" s="134" t="s">
        <v>65</v>
      </c>
      <c r="C129" s="36" t="s">
        <v>59</v>
      </c>
      <c r="D129" s="134" t="s">
        <v>60</v>
      </c>
      <c r="E129" s="395" t="s">
        <v>61</v>
      </c>
      <c r="F129" s="265" t="s">
        <v>232</v>
      </c>
      <c r="G129" s="266" t="s">
        <v>233</v>
      </c>
      <c r="H129" s="266" t="s">
        <v>234</v>
      </c>
      <c r="I129" s="267" t="s">
        <v>235</v>
      </c>
    </row>
    <row r="130" spans="1:9" x14ac:dyDescent="0.2">
      <c r="A130" s="188" t="s">
        <v>71</v>
      </c>
      <c r="B130" s="30"/>
      <c r="C130" s="35">
        <v>0.15</v>
      </c>
      <c r="D130" s="115"/>
      <c r="E130" s="216">
        <v>285</v>
      </c>
      <c r="F130" s="242">
        <f t="shared" si="64"/>
        <v>293.55</v>
      </c>
      <c r="G130" s="243">
        <f t="shared" si="65"/>
        <v>299.25</v>
      </c>
      <c r="H130" s="243">
        <f t="shared" si="66"/>
        <v>313.5</v>
      </c>
      <c r="I130" s="244">
        <f t="shared" si="67"/>
        <v>342</v>
      </c>
    </row>
    <row r="131" spans="1:9" x14ac:dyDescent="0.2">
      <c r="A131" s="113" t="s">
        <v>72</v>
      </c>
      <c r="B131" s="31"/>
      <c r="C131" s="34">
        <v>0.57999999999999996</v>
      </c>
      <c r="D131" s="114"/>
      <c r="E131" s="214">
        <v>285</v>
      </c>
      <c r="F131" s="242">
        <f t="shared" si="64"/>
        <v>293.55</v>
      </c>
      <c r="G131" s="243">
        <f t="shared" si="65"/>
        <v>299.25</v>
      </c>
      <c r="H131" s="243">
        <f t="shared" si="66"/>
        <v>313.5</v>
      </c>
      <c r="I131" s="244">
        <f t="shared" si="67"/>
        <v>342</v>
      </c>
    </row>
    <row r="132" spans="1:9" x14ac:dyDescent="0.2">
      <c r="A132" s="113" t="s">
        <v>73</v>
      </c>
      <c r="B132" s="31"/>
      <c r="C132" s="34">
        <v>0.93</v>
      </c>
      <c r="D132" s="114"/>
      <c r="E132" s="214">
        <v>285</v>
      </c>
      <c r="F132" s="242">
        <f t="shared" si="64"/>
        <v>293.55</v>
      </c>
      <c r="G132" s="243">
        <f t="shared" si="65"/>
        <v>299.25</v>
      </c>
      <c r="H132" s="243">
        <f t="shared" si="66"/>
        <v>313.5</v>
      </c>
      <c r="I132" s="244">
        <f t="shared" si="67"/>
        <v>342</v>
      </c>
    </row>
    <row r="133" spans="1:9" ht="13.5" customHeight="1" thickBot="1" x14ac:dyDescent="0.25">
      <c r="A133" s="479" t="s">
        <v>74</v>
      </c>
      <c r="B133" s="480"/>
      <c r="C133" s="480"/>
      <c r="D133" s="480"/>
      <c r="E133" s="480"/>
      <c r="F133" s="480"/>
      <c r="G133" s="480"/>
      <c r="H133" s="480"/>
      <c r="I133" s="481"/>
    </row>
    <row r="134" spans="1:9" ht="12.75" customHeight="1" thickTop="1" x14ac:dyDescent="0.2">
      <c r="A134" s="494" t="s">
        <v>3</v>
      </c>
      <c r="B134" s="496" t="s">
        <v>58</v>
      </c>
      <c r="C134" s="496" t="s">
        <v>59</v>
      </c>
      <c r="D134" s="498" t="s">
        <v>60</v>
      </c>
      <c r="E134" s="500" t="s">
        <v>61</v>
      </c>
      <c r="F134" s="482" t="s">
        <v>232</v>
      </c>
      <c r="G134" s="484" t="s">
        <v>233</v>
      </c>
      <c r="H134" s="484" t="s">
        <v>234</v>
      </c>
      <c r="I134" s="486" t="s">
        <v>235</v>
      </c>
    </row>
    <row r="135" spans="1:9" ht="13.5" thickBot="1" x14ac:dyDescent="0.25">
      <c r="A135" s="495"/>
      <c r="B135" s="497"/>
      <c r="C135" s="497"/>
      <c r="D135" s="499"/>
      <c r="E135" s="501"/>
      <c r="F135" s="483"/>
      <c r="G135" s="485"/>
      <c r="H135" s="485"/>
      <c r="I135" s="487"/>
    </row>
    <row r="136" spans="1:9" x14ac:dyDescent="0.2">
      <c r="A136" s="188">
        <v>6</v>
      </c>
      <c r="B136" s="30"/>
      <c r="C136" s="35">
        <v>0.25</v>
      </c>
      <c r="D136" s="115"/>
      <c r="E136" s="214">
        <v>279</v>
      </c>
      <c r="F136" s="242">
        <f t="shared" si="64"/>
        <v>287.37</v>
      </c>
      <c r="G136" s="243">
        <f t="shared" si="65"/>
        <v>292.95</v>
      </c>
      <c r="H136" s="243">
        <f t="shared" si="66"/>
        <v>306.90000000000003</v>
      </c>
      <c r="I136" s="244">
        <f t="shared" si="67"/>
        <v>334.8</v>
      </c>
    </row>
    <row r="137" spans="1:9" x14ac:dyDescent="0.2">
      <c r="A137" s="113">
        <v>8</v>
      </c>
      <c r="B137" s="161"/>
      <c r="C137" s="162">
        <v>0.435</v>
      </c>
      <c r="D137" s="163"/>
      <c r="E137" s="214">
        <v>279</v>
      </c>
      <c r="F137" s="242">
        <f t="shared" si="64"/>
        <v>287.37</v>
      </c>
      <c r="G137" s="243">
        <f t="shared" si="65"/>
        <v>292.95</v>
      </c>
      <c r="H137" s="243">
        <f t="shared" si="66"/>
        <v>306.90000000000003</v>
      </c>
      <c r="I137" s="244">
        <f t="shared" si="67"/>
        <v>334.8</v>
      </c>
    </row>
    <row r="138" spans="1:9" x14ac:dyDescent="0.2">
      <c r="A138" s="102">
        <v>11</v>
      </c>
      <c r="B138" s="31"/>
      <c r="C138" s="34">
        <v>0.83</v>
      </c>
      <c r="D138" s="114"/>
      <c r="E138" s="214">
        <v>279</v>
      </c>
      <c r="F138" s="242">
        <f t="shared" si="64"/>
        <v>287.37</v>
      </c>
      <c r="G138" s="243">
        <f t="shared" si="65"/>
        <v>292.95</v>
      </c>
      <c r="H138" s="243">
        <f t="shared" si="66"/>
        <v>306.90000000000003</v>
      </c>
      <c r="I138" s="244">
        <f t="shared" si="67"/>
        <v>334.8</v>
      </c>
    </row>
    <row r="139" spans="1:9" x14ac:dyDescent="0.2">
      <c r="A139" s="102">
        <v>12</v>
      </c>
      <c r="B139" s="31"/>
      <c r="C139" s="34">
        <v>0.98</v>
      </c>
      <c r="D139" s="114"/>
      <c r="E139" s="214">
        <v>279</v>
      </c>
      <c r="F139" s="242">
        <f t="shared" si="64"/>
        <v>287.37</v>
      </c>
      <c r="G139" s="243">
        <f t="shared" si="65"/>
        <v>292.95</v>
      </c>
      <c r="H139" s="243">
        <f t="shared" si="66"/>
        <v>306.90000000000003</v>
      </c>
      <c r="I139" s="244">
        <f t="shared" si="67"/>
        <v>334.8</v>
      </c>
    </row>
    <row r="140" spans="1:9" x14ac:dyDescent="0.2">
      <c r="A140" s="102">
        <v>13</v>
      </c>
      <c r="B140" s="31"/>
      <c r="C140" s="34">
        <v>1.1499999999999999</v>
      </c>
      <c r="D140" s="114"/>
      <c r="E140" s="214">
        <v>279</v>
      </c>
      <c r="F140" s="242">
        <f t="shared" si="64"/>
        <v>287.37</v>
      </c>
      <c r="G140" s="243">
        <f t="shared" si="65"/>
        <v>292.95</v>
      </c>
      <c r="H140" s="243">
        <f t="shared" si="66"/>
        <v>306.90000000000003</v>
      </c>
      <c r="I140" s="244">
        <f t="shared" si="67"/>
        <v>334.8</v>
      </c>
    </row>
    <row r="141" spans="1:9" x14ac:dyDescent="0.2">
      <c r="A141" s="102">
        <v>14</v>
      </c>
      <c r="B141" s="31"/>
      <c r="C141" s="34">
        <v>1.3320000000000001</v>
      </c>
      <c r="D141" s="114"/>
      <c r="E141" s="214">
        <v>279</v>
      </c>
      <c r="F141" s="242">
        <f t="shared" si="64"/>
        <v>287.37</v>
      </c>
      <c r="G141" s="243">
        <f t="shared" si="65"/>
        <v>292.95</v>
      </c>
      <c r="H141" s="243">
        <f t="shared" si="66"/>
        <v>306.90000000000003</v>
      </c>
      <c r="I141" s="244">
        <f t="shared" si="67"/>
        <v>334.8</v>
      </c>
    </row>
    <row r="142" spans="1:9" x14ac:dyDescent="0.2">
      <c r="A142" s="102">
        <v>15</v>
      </c>
      <c r="B142" s="31"/>
      <c r="C142" s="34">
        <v>1.53</v>
      </c>
      <c r="D142" s="114"/>
      <c r="E142" s="214">
        <v>279</v>
      </c>
      <c r="F142" s="242">
        <f t="shared" si="64"/>
        <v>287.37</v>
      </c>
      <c r="G142" s="243">
        <f t="shared" si="65"/>
        <v>292.95</v>
      </c>
      <c r="H142" s="243">
        <f t="shared" si="66"/>
        <v>306.90000000000003</v>
      </c>
      <c r="I142" s="244">
        <f t="shared" si="67"/>
        <v>334.8</v>
      </c>
    </row>
    <row r="143" spans="1:9" x14ac:dyDescent="0.2">
      <c r="A143" s="113">
        <v>36</v>
      </c>
      <c r="B143" s="161"/>
      <c r="C143" s="162">
        <v>8.81</v>
      </c>
      <c r="D143" s="163"/>
      <c r="E143" s="214">
        <v>279</v>
      </c>
      <c r="F143" s="242">
        <f t="shared" si="64"/>
        <v>287.37</v>
      </c>
      <c r="G143" s="243">
        <f t="shared" si="65"/>
        <v>292.95</v>
      </c>
      <c r="H143" s="243">
        <f t="shared" si="66"/>
        <v>306.90000000000003</v>
      </c>
      <c r="I143" s="244">
        <f t="shared" si="67"/>
        <v>334.8</v>
      </c>
    </row>
    <row r="144" spans="1:9" x14ac:dyDescent="0.2">
      <c r="A144" s="102">
        <v>38</v>
      </c>
      <c r="B144" s="31"/>
      <c r="C144" s="34">
        <v>9.82</v>
      </c>
      <c r="D144" s="114"/>
      <c r="E144" s="214">
        <v>279</v>
      </c>
      <c r="F144" s="242">
        <f t="shared" si="64"/>
        <v>287.37</v>
      </c>
      <c r="G144" s="243">
        <f t="shared" si="65"/>
        <v>292.95</v>
      </c>
      <c r="H144" s="243">
        <f t="shared" si="66"/>
        <v>306.90000000000003</v>
      </c>
      <c r="I144" s="244">
        <f t="shared" si="67"/>
        <v>334.8</v>
      </c>
    </row>
    <row r="145" spans="1:9" x14ac:dyDescent="0.2">
      <c r="A145" s="102">
        <v>40</v>
      </c>
      <c r="B145" s="31"/>
      <c r="C145" s="34">
        <v>10.88</v>
      </c>
      <c r="D145" s="114"/>
      <c r="E145" s="214">
        <v>279</v>
      </c>
      <c r="F145" s="242">
        <f t="shared" si="64"/>
        <v>287.37</v>
      </c>
      <c r="G145" s="243">
        <f t="shared" si="65"/>
        <v>292.95</v>
      </c>
      <c r="H145" s="243">
        <f t="shared" si="66"/>
        <v>306.90000000000003</v>
      </c>
      <c r="I145" s="244">
        <f t="shared" si="67"/>
        <v>334.8</v>
      </c>
    </row>
    <row r="146" spans="1:9" ht="13.5" thickBot="1" x14ac:dyDescent="0.25">
      <c r="A146" s="187">
        <v>43</v>
      </c>
      <c r="B146" s="37"/>
      <c r="C146" s="38">
        <v>12.57</v>
      </c>
      <c r="D146" s="116"/>
      <c r="E146" s="214">
        <v>279</v>
      </c>
      <c r="F146" s="384">
        <f t="shared" si="64"/>
        <v>287.37</v>
      </c>
      <c r="G146" s="385">
        <f t="shared" si="65"/>
        <v>292.95</v>
      </c>
      <c r="H146" s="385">
        <f t="shared" si="66"/>
        <v>306.90000000000003</v>
      </c>
      <c r="I146" s="386">
        <f t="shared" si="67"/>
        <v>334.8</v>
      </c>
    </row>
    <row r="147" spans="1:9" ht="13.5" thickTop="1" x14ac:dyDescent="0.2">
      <c r="A147" s="268"/>
      <c r="B147" s="269"/>
      <c r="C147" s="269"/>
      <c r="D147" s="269"/>
      <c r="E147" s="269"/>
      <c r="F147" s="269"/>
      <c r="G147" s="269"/>
      <c r="H147" s="269"/>
      <c r="I147" s="270"/>
    </row>
    <row r="148" spans="1:9" ht="13.5" customHeight="1" thickBot="1" x14ac:dyDescent="0.25">
      <c r="A148" s="479" t="s">
        <v>195</v>
      </c>
      <c r="B148" s="480"/>
      <c r="C148" s="480"/>
      <c r="D148" s="480"/>
      <c r="E148" s="480"/>
      <c r="F148" s="480"/>
      <c r="G148" s="480"/>
      <c r="H148" s="480"/>
      <c r="I148" s="481"/>
    </row>
    <row r="149" spans="1:9" ht="12.75" customHeight="1" thickTop="1" x14ac:dyDescent="0.2">
      <c r="A149" s="494" t="s">
        <v>3</v>
      </c>
      <c r="B149" s="496" t="s">
        <v>58</v>
      </c>
      <c r="C149" s="496" t="s">
        <v>59</v>
      </c>
      <c r="D149" s="498" t="s">
        <v>60</v>
      </c>
      <c r="E149" s="500" t="s">
        <v>61</v>
      </c>
      <c r="F149" s="482" t="s">
        <v>232</v>
      </c>
      <c r="G149" s="484" t="s">
        <v>233</v>
      </c>
      <c r="H149" s="484" t="s">
        <v>234</v>
      </c>
      <c r="I149" s="486" t="s">
        <v>235</v>
      </c>
    </row>
    <row r="150" spans="1:9" ht="51" customHeight="1" thickBot="1" x14ac:dyDescent="0.25">
      <c r="A150" s="495"/>
      <c r="B150" s="497"/>
      <c r="C150" s="497"/>
      <c r="D150" s="499"/>
      <c r="E150" s="501"/>
      <c r="F150" s="483"/>
      <c r="G150" s="485"/>
      <c r="H150" s="485"/>
      <c r="I150" s="487"/>
    </row>
    <row r="151" spans="1:9" x14ac:dyDescent="0.2">
      <c r="A151" s="102">
        <v>8</v>
      </c>
      <c r="B151" s="31"/>
      <c r="C151" s="34">
        <v>0.44</v>
      </c>
      <c r="D151" s="114"/>
      <c r="E151" s="214">
        <v>295</v>
      </c>
      <c r="F151" s="242">
        <f t="shared" si="64"/>
        <v>303.85000000000002</v>
      </c>
      <c r="G151" s="243">
        <f t="shared" si="65"/>
        <v>309.75</v>
      </c>
      <c r="H151" s="243">
        <f t="shared" si="66"/>
        <v>324.5</v>
      </c>
      <c r="I151" s="244">
        <f t="shared" si="67"/>
        <v>354</v>
      </c>
    </row>
    <row r="152" spans="1:9" x14ac:dyDescent="0.2">
      <c r="A152" s="113">
        <v>11</v>
      </c>
      <c r="B152" s="161"/>
      <c r="C152" s="34">
        <v>0.83</v>
      </c>
      <c r="D152" s="163"/>
      <c r="E152" s="214">
        <v>295</v>
      </c>
      <c r="F152" s="242">
        <f t="shared" si="64"/>
        <v>303.85000000000002</v>
      </c>
      <c r="G152" s="243">
        <f t="shared" si="65"/>
        <v>309.75</v>
      </c>
      <c r="H152" s="243">
        <f t="shared" si="66"/>
        <v>324.5</v>
      </c>
      <c r="I152" s="244">
        <f t="shared" si="67"/>
        <v>354</v>
      </c>
    </row>
    <row r="153" spans="1:9" x14ac:dyDescent="0.2">
      <c r="A153" s="113">
        <v>12</v>
      </c>
      <c r="B153" s="161"/>
      <c r="C153" s="34">
        <v>0.98</v>
      </c>
      <c r="D153" s="163"/>
      <c r="E153" s="214">
        <v>295</v>
      </c>
      <c r="F153" s="242">
        <f t="shared" si="64"/>
        <v>303.85000000000002</v>
      </c>
      <c r="G153" s="243">
        <f t="shared" si="65"/>
        <v>309.75</v>
      </c>
      <c r="H153" s="243">
        <f t="shared" si="66"/>
        <v>324.5</v>
      </c>
      <c r="I153" s="244">
        <f t="shared" si="67"/>
        <v>354</v>
      </c>
    </row>
    <row r="154" spans="1:9" x14ac:dyDescent="0.2">
      <c r="A154" s="102">
        <v>14</v>
      </c>
      <c r="B154" s="31"/>
      <c r="C154" s="34">
        <v>1.34</v>
      </c>
      <c r="D154" s="114"/>
      <c r="E154" s="214">
        <v>295</v>
      </c>
      <c r="F154" s="242">
        <f t="shared" si="64"/>
        <v>303.85000000000002</v>
      </c>
      <c r="G154" s="243">
        <f t="shared" si="65"/>
        <v>309.75</v>
      </c>
      <c r="H154" s="243">
        <f t="shared" si="66"/>
        <v>324.5</v>
      </c>
      <c r="I154" s="244">
        <f t="shared" si="67"/>
        <v>354</v>
      </c>
    </row>
    <row r="155" spans="1:9" x14ac:dyDescent="0.2">
      <c r="A155" s="102">
        <v>17</v>
      </c>
      <c r="B155" s="31"/>
      <c r="C155" s="34">
        <v>1.97</v>
      </c>
      <c r="D155" s="114"/>
      <c r="E155" s="214">
        <v>295</v>
      </c>
      <c r="F155" s="242">
        <f t="shared" si="64"/>
        <v>303.85000000000002</v>
      </c>
      <c r="G155" s="243">
        <f t="shared" si="65"/>
        <v>309.75</v>
      </c>
      <c r="H155" s="243">
        <f t="shared" si="66"/>
        <v>324.5</v>
      </c>
      <c r="I155" s="244">
        <f t="shared" si="67"/>
        <v>354</v>
      </c>
    </row>
    <row r="156" spans="1:9" x14ac:dyDescent="0.2">
      <c r="A156" s="102">
        <v>24</v>
      </c>
      <c r="B156" s="31"/>
      <c r="C156" s="34">
        <v>3.92</v>
      </c>
      <c r="D156" s="114"/>
      <c r="E156" s="214">
        <v>295</v>
      </c>
      <c r="F156" s="242">
        <f t="shared" si="64"/>
        <v>303.85000000000002</v>
      </c>
      <c r="G156" s="243">
        <f t="shared" si="65"/>
        <v>309.75</v>
      </c>
      <c r="H156" s="243">
        <f t="shared" si="66"/>
        <v>324.5</v>
      </c>
      <c r="I156" s="244">
        <f t="shared" si="67"/>
        <v>354</v>
      </c>
    </row>
    <row r="157" spans="1:9" x14ac:dyDescent="0.2">
      <c r="A157" s="102">
        <v>27</v>
      </c>
      <c r="B157" s="31"/>
      <c r="C157" s="34">
        <v>4.96</v>
      </c>
      <c r="D157" s="114"/>
      <c r="E157" s="214">
        <v>295</v>
      </c>
      <c r="F157" s="242">
        <f t="shared" si="64"/>
        <v>303.85000000000002</v>
      </c>
      <c r="G157" s="243">
        <f t="shared" si="65"/>
        <v>309.75</v>
      </c>
      <c r="H157" s="243">
        <f t="shared" si="66"/>
        <v>324.5</v>
      </c>
      <c r="I157" s="244">
        <f t="shared" si="67"/>
        <v>354</v>
      </c>
    </row>
    <row r="158" spans="1:9" x14ac:dyDescent="0.2">
      <c r="A158" s="102">
        <v>30</v>
      </c>
      <c r="B158" s="31"/>
      <c r="C158" s="34">
        <v>6.12</v>
      </c>
      <c r="D158" s="114"/>
      <c r="E158" s="214">
        <v>295</v>
      </c>
      <c r="F158" s="242">
        <f t="shared" si="64"/>
        <v>303.85000000000002</v>
      </c>
      <c r="G158" s="243">
        <f t="shared" si="65"/>
        <v>309.75</v>
      </c>
      <c r="H158" s="243">
        <f t="shared" si="66"/>
        <v>324.5</v>
      </c>
      <c r="I158" s="244">
        <f t="shared" si="67"/>
        <v>354</v>
      </c>
    </row>
    <row r="159" spans="1:9" x14ac:dyDescent="0.2">
      <c r="A159" s="186">
        <v>38</v>
      </c>
      <c r="B159" s="207"/>
      <c r="C159" s="34">
        <v>9.82</v>
      </c>
      <c r="D159" s="165"/>
      <c r="E159" s="214">
        <v>295</v>
      </c>
      <c r="F159" s="242">
        <f t="shared" si="64"/>
        <v>303.85000000000002</v>
      </c>
      <c r="G159" s="243">
        <f t="shared" si="65"/>
        <v>309.75</v>
      </c>
      <c r="H159" s="243">
        <f t="shared" si="66"/>
        <v>324.5</v>
      </c>
      <c r="I159" s="244">
        <f t="shared" si="67"/>
        <v>354</v>
      </c>
    </row>
    <row r="160" spans="1:9" x14ac:dyDescent="0.2">
      <c r="A160" s="186">
        <v>40</v>
      </c>
      <c r="B160" s="207"/>
      <c r="C160" s="34">
        <v>10.88</v>
      </c>
      <c r="D160" s="165"/>
      <c r="E160" s="214">
        <v>295</v>
      </c>
      <c r="F160" s="242">
        <f t="shared" si="64"/>
        <v>303.85000000000002</v>
      </c>
      <c r="G160" s="243">
        <f t="shared" si="65"/>
        <v>309.75</v>
      </c>
      <c r="H160" s="243">
        <f t="shared" si="66"/>
        <v>324.5</v>
      </c>
      <c r="I160" s="244">
        <f t="shared" si="67"/>
        <v>354</v>
      </c>
    </row>
    <row r="161" spans="1:9" x14ac:dyDescent="0.2">
      <c r="A161" s="186">
        <v>41</v>
      </c>
      <c r="B161" s="207"/>
      <c r="C161" s="34">
        <v>11.43</v>
      </c>
      <c r="D161" s="165"/>
      <c r="E161" s="214">
        <v>295</v>
      </c>
      <c r="F161" s="242">
        <f t="shared" si="64"/>
        <v>303.85000000000002</v>
      </c>
      <c r="G161" s="243">
        <f t="shared" si="65"/>
        <v>309.75</v>
      </c>
      <c r="H161" s="243">
        <f t="shared" si="66"/>
        <v>324.5</v>
      </c>
      <c r="I161" s="244">
        <f t="shared" si="67"/>
        <v>354</v>
      </c>
    </row>
    <row r="162" spans="1:9" ht="13.5" thickBot="1" x14ac:dyDescent="0.25">
      <c r="A162" s="189">
        <v>43</v>
      </c>
      <c r="B162" s="32"/>
      <c r="C162" s="39">
        <v>12.57</v>
      </c>
      <c r="D162" s="117"/>
      <c r="E162" s="215">
        <v>295</v>
      </c>
      <c r="F162" s="252">
        <f t="shared" si="64"/>
        <v>303.85000000000002</v>
      </c>
      <c r="G162" s="253">
        <f t="shared" si="65"/>
        <v>309.75</v>
      </c>
      <c r="H162" s="253">
        <f t="shared" si="66"/>
        <v>324.5</v>
      </c>
      <c r="I162" s="254">
        <f t="shared" si="67"/>
        <v>354</v>
      </c>
    </row>
    <row r="164" spans="1:9" x14ac:dyDescent="0.2">
      <c r="A164" s="40"/>
    </row>
    <row r="165" spans="1:9" ht="13.5" thickBot="1" x14ac:dyDescent="0.25"/>
    <row r="166" spans="1:9" ht="15.75" thickTop="1" x14ac:dyDescent="0.25">
      <c r="A166" s="107" t="s">
        <v>160</v>
      </c>
      <c r="B166" s="83"/>
      <c r="C166" s="83"/>
      <c r="D166" s="83"/>
      <c r="E166" s="84"/>
    </row>
    <row r="167" spans="1:9" ht="14.25" x14ac:dyDescent="0.2">
      <c r="A167" s="16" t="s">
        <v>172</v>
      </c>
      <c r="B167" s="17"/>
      <c r="C167" s="17"/>
      <c r="D167" s="17"/>
      <c r="E167" s="18"/>
    </row>
    <row r="168" spans="1:9" ht="14.25" x14ac:dyDescent="0.2">
      <c r="A168" s="438" t="s">
        <v>173</v>
      </c>
      <c r="B168" s="438"/>
      <c r="C168" s="438"/>
      <c r="D168" s="438"/>
      <c r="E168" s="438"/>
    </row>
    <row r="169" spans="1:9" ht="14.25" x14ac:dyDescent="0.2">
      <c r="A169" s="16" t="s">
        <v>174</v>
      </c>
      <c r="B169" s="17"/>
      <c r="C169" s="17"/>
      <c r="D169" s="17"/>
      <c r="E169" s="18"/>
    </row>
    <row r="170" spans="1:9" ht="15" thickBot="1" x14ac:dyDescent="0.25">
      <c r="A170" s="33" t="s">
        <v>175</v>
      </c>
      <c r="B170" s="14"/>
      <c r="C170" s="14"/>
      <c r="D170" s="14"/>
      <c r="E170" s="15"/>
    </row>
    <row r="171" spans="1:9" ht="13.5" thickTop="1" x14ac:dyDescent="0.2"/>
  </sheetData>
  <mergeCells count="76">
    <mergeCell ref="A125:I125"/>
    <mergeCell ref="A11:I11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A46:E46"/>
    <mergeCell ref="A47:A48"/>
    <mergeCell ref="B47:B48"/>
    <mergeCell ref="C47:C48"/>
    <mergeCell ref="D47:D48"/>
    <mergeCell ref="A168:E168"/>
    <mergeCell ref="A134:A135"/>
    <mergeCell ref="B134:B135"/>
    <mergeCell ref="C134:C135"/>
    <mergeCell ref="D134:D135"/>
    <mergeCell ref="E134:E135"/>
    <mergeCell ref="A149:A150"/>
    <mergeCell ref="B149:B150"/>
    <mergeCell ref="C149:C150"/>
    <mergeCell ref="D149:D150"/>
    <mergeCell ref="E149:E150"/>
    <mergeCell ref="A8:D8"/>
    <mergeCell ref="A9:E9"/>
    <mergeCell ref="A17:A18"/>
    <mergeCell ref="B17:B18"/>
    <mergeCell ref="C17:C18"/>
    <mergeCell ref="D17:D18"/>
    <mergeCell ref="E17:E18"/>
    <mergeCell ref="A16:I16"/>
    <mergeCell ref="F17:F18"/>
    <mergeCell ref="G17:G18"/>
    <mergeCell ref="H17:H18"/>
    <mergeCell ref="I17:I18"/>
    <mergeCell ref="A91:I91"/>
    <mergeCell ref="F47:F48"/>
    <mergeCell ref="G47:G48"/>
    <mergeCell ref="H47:H48"/>
    <mergeCell ref="I47:I48"/>
    <mergeCell ref="F82:F83"/>
    <mergeCell ref="G82:G83"/>
    <mergeCell ref="H82:H83"/>
    <mergeCell ref="I82:I83"/>
    <mergeCell ref="A81:I81"/>
    <mergeCell ref="A82:A83"/>
    <mergeCell ref="B82:B83"/>
    <mergeCell ref="C82:C83"/>
    <mergeCell ref="D82:D83"/>
    <mergeCell ref="E82:E83"/>
    <mergeCell ref="E47:E48"/>
    <mergeCell ref="A118:I118"/>
    <mergeCell ref="F92:F93"/>
    <mergeCell ref="G92:G93"/>
    <mergeCell ref="H92:H93"/>
    <mergeCell ref="I92:I93"/>
    <mergeCell ref="A92:A93"/>
    <mergeCell ref="B92:B93"/>
    <mergeCell ref="C92:C93"/>
    <mergeCell ref="D92:D93"/>
    <mergeCell ref="E92:E93"/>
    <mergeCell ref="A128:I128"/>
    <mergeCell ref="F149:F150"/>
    <mergeCell ref="G149:G150"/>
    <mergeCell ref="H149:H150"/>
    <mergeCell ref="I149:I150"/>
    <mergeCell ref="A148:I148"/>
    <mergeCell ref="F134:F135"/>
    <mergeCell ref="G134:G135"/>
    <mergeCell ref="H134:H135"/>
    <mergeCell ref="I134:I135"/>
    <mergeCell ref="A133:I133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6"/>
  <sheetViews>
    <sheetView workbookViewId="0">
      <selection activeCell="F1" sqref="F1"/>
    </sheetView>
  </sheetViews>
  <sheetFormatPr defaultRowHeight="12.75" x14ac:dyDescent="0.2"/>
  <cols>
    <col min="1" max="3" width="12.7109375" style="170" customWidth="1"/>
    <col min="4" max="6" width="16.5703125" style="170" customWidth="1"/>
    <col min="7" max="16384" width="9.140625" style="170"/>
  </cols>
  <sheetData>
    <row r="1" spans="1:6" s="169" customFormat="1" ht="15.75" thickTop="1" x14ac:dyDescent="0.2">
      <c r="A1" s="93"/>
      <c r="B1" s="110"/>
      <c r="C1" s="93"/>
      <c r="D1" s="93"/>
      <c r="E1" s="305">
        <v>20</v>
      </c>
      <c r="F1" s="305">
        <v>2055</v>
      </c>
    </row>
    <row r="2" spans="1:6" ht="15" x14ac:dyDescent="0.2">
      <c r="A2" s="176"/>
      <c r="B2" s="169"/>
      <c r="D2" s="112" t="s">
        <v>157</v>
      </c>
      <c r="E2" s="169"/>
      <c r="F2" s="169"/>
    </row>
    <row r="3" spans="1:6" ht="15" x14ac:dyDescent="0.2">
      <c r="A3" s="94"/>
      <c r="B3" s="169"/>
      <c r="D3" s="112" t="s">
        <v>158</v>
      </c>
      <c r="E3" s="169"/>
      <c r="F3" s="169"/>
    </row>
    <row r="4" spans="1:6" ht="15" x14ac:dyDescent="0.2">
      <c r="A4" s="94"/>
      <c r="B4" s="169"/>
      <c r="D4" s="112" t="s">
        <v>192</v>
      </c>
      <c r="E4" s="169"/>
      <c r="F4" s="169"/>
    </row>
    <row r="5" spans="1:6" ht="15" x14ac:dyDescent="0.2">
      <c r="A5" s="176"/>
      <c r="B5" s="169"/>
      <c r="D5" s="112"/>
      <c r="E5" s="169"/>
      <c r="F5" s="169"/>
    </row>
    <row r="6" spans="1:6" ht="15" x14ac:dyDescent="0.2">
      <c r="A6" s="94"/>
      <c r="B6" s="169"/>
      <c r="D6" s="112" t="s">
        <v>159</v>
      </c>
      <c r="E6" s="169"/>
      <c r="F6" s="169"/>
    </row>
    <row r="7" spans="1:6" ht="15.75" thickBot="1" x14ac:dyDescent="0.25">
      <c r="A7" s="2"/>
      <c r="B7" s="98"/>
      <c r="C7" s="2"/>
      <c r="D7" s="2"/>
      <c r="E7" s="191"/>
      <c r="F7" s="191"/>
    </row>
    <row r="8" spans="1:6" ht="13.5" thickTop="1" x14ac:dyDescent="0.2"/>
    <row r="9" spans="1:6" ht="15.75" x14ac:dyDescent="0.25">
      <c r="A9" s="439" t="s">
        <v>275</v>
      </c>
      <c r="B9" s="439"/>
      <c r="C9" s="439"/>
      <c r="D9" s="439"/>
      <c r="E9" s="439"/>
      <c r="F9" s="439"/>
    </row>
    <row r="10" spans="1:6" ht="13.5" thickBot="1" x14ac:dyDescent="0.25"/>
    <row r="11" spans="1:6" ht="16.5" customHeight="1" thickBot="1" x14ac:dyDescent="0.3">
      <c r="A11" s="507" t="s">
        <v>75</v>
      </c>
      <c r="B11" s="509"/>
      <c r="C11" s="510" t="s">
        <v>76</v>
      </c>
      <c r="D11" s="510" t="s">
        <v>77</v>
      </c>
      <c r="E11" s="510"/>
      <c r="F11" s="510"/>
    </row>
    <row r="12" spans="1:6" ht="32.25" thickBot="1" x14ac:dyDescent="0.3">
      <c r="A12" s="510" t="s">
        <v>3</v>
      </c>
      <c r="B12" s="510" t="s">
        <v>78</v>
      </c>
      <c r="C12" s="510"/>
      <c r="D12" s="373" t="s">
        <v>79</v>
      </c>
      <c r="E12" s="373" t="s">
        <v>80</v>
      </c>
      <c r="F12" s="373" t="s">
        <v>81</v>
      </c>
    </row>
    <row r="13" spans="1:6" ht="16.5" customHeight="1" thickBot="1" x14ac:dyDescent="0.3">
      <c r="A13" s="510"/>
      <c r="B13" s="510"/>
      <c r="C13" s="510"/>
      <c r="D13" s="510" t="s">
        <v>82</v>
      </c>
      <c r="E13" s="510"/>
      <c r="F13" s="510"/>
    </row>
    <row r="14" spans="1:6" ht="16.5" thickBot="1" x14ac:dyDescent="0.3">
      <c r="A14" s="507" t="s">
        <v>83</v>
      </c>
      <c r="B14" s="508"/>
      <c r="C14" s="508"/>
      <c r="D14" s="508"/>
      <c r="E14" s="508"/>
      <c r="F14" s="509"/>
    </row>
    <row r="15" spans="1:6" ht="13.5" thickBot="1" x14ac:dyDescent="0.25">
      <c r="A15" s="41">
        <v>159</v>
      </c>
      <c r="B15" s="42">
        <v>4</v>
      </c>
      <c r="C15" s="43">
        <v>15.438000000000001</v>
      </c>
      <c r="D15" s="310">
        <v>4000</v>
      </c>
      <c r="E15" s="44"/>
      <c r="F15" s="24"/>
    </row>
    <row r="16" spans="1:6" ht="16.5" thickBot="1" x14ac:dyDescent="0.3">
      <c r="A16" s="507" t="s">
        <v>84</v>
      </c>
      <c r="B16" s="508"/>
      <c r="C16" s="508"/>
      <c r="D16" s="508"/>
      <c r="E16" s="508"/>
      <c r="F16" s="509"/>
    </row>
    <row r="17" spans="1:6" x14ac:dyDescent="0.2">
      <c r="A17" s="45">
        <v>8</v>
      </c>
      <c r="B17" s="46">
        <v>1</v>
      </c>
      <c r="C17" s="47">
        <v>0.17299999999999999</v>
      </c>
      <c r="D17" s="203">
        <v>59</v>
      </c>
      <c r="E17" s="48"/>
      <c r="F17" s="303">
        <v>59</v>
      </c>
    </row>
    <row r="18" spans="1:6" x14ac:dyDescent="0.2">
      <c r="A18" s="45">
        <v>10</v>
      </c>
      <c r="B18" s="46">
        <v>1</v>
      </c>
      <c r="C18" s="47">
        <v>0.222</v>
      </c>
      <c r="D18" s="203">
        <v>64</v>
      </c>
      <c r="E18" s="203">
        <v>64</v>
      </c>
      <c r="F18" s="229">
        <v>64</v>
      </c>
    </row>
    <row r="19" spans="1:6" x14ac:dyDescent="0.2">
      <c r="A19" s="45">
        <v>12</v>
      </c>
      <c r="B19" s="46">
        <v>1</v>
      </c>
      <c r="C19" s="47">
        <v>0.27400000000000002</v>
      </c>
      <c r="D19" s="48"/>
      <c r="E19" s="48"/>
      <c r="F19" s="229">
        <v>76</v>
      </c>
    </row>
    <row r="20" spans="1:6" x14ac:dyDescent="0.2">
      <c r="A20" s="45">
        <v>15</v>
      </c>
      <c r="B20" s="46">
        <v>1.5</v>
      </c>
      <c r="C20" s="47">
        <v>0.504</v>
      </c>
      <c r="D20" s="48"/>
      <c r="E20" s="48"/>
      <c r="F20" s="229">
        <v>128</v>
      </c>
    </row>
    <row r="21" spans="1:6" x14ac:dyDescent="0.2">
      <c r="A21" s="45">
        <v>15.9</v>
      </c>
      <c r="B21" s="46">
        <v>1.5</v>
      </c>
      <c r="C21" s="47">
        <v>0.54</v>
      </c>
      <c r="D21" s="48"/>
      <c r="E21" s="48"/>
      <c r="F21" s="229">
        <v>136</v>
      </c>
    </row>
    <row r="22" spans="1:6" x14ac:dyDescent="0.2">
      <c r="A22" s="45">
        <v>16</v>
      </c>
      <c r="B22" s="46">
        <v>1.5</v>
      </c>
      <c r="C22" s="47">
        <v>0.54</v>
      </c>
      <c r="D22" s="48"/>
      <c r="E22" s="48"/>
      <c r="F22" s="229">
        <v>136</v>
      </c>
    </row>
    <row r="23" spans="1:6" x14ac:dyDescent="0.2">
      <c r="A23" s="45">
        <v>18</v>
      </c>
      <c r="B23" s="46">
        <v>1.5</v>
      </c>
      <c r="C23" s="47">
        <v>0.61</v>
      </c>
      <c r="D23" s="203">
        <v>152</v>
      </c>
      <c r="E23" s="48"/>
      <c r="F23" s="229">
        <v>156</v>
      </c>
    </row>
    <row r="24" spans="1:6" x14ac:dyDescent="0.2">
      <c r="A24" s="45">
        <v>19</v>
      </c>
      <c r="B24" s="46">
        <v>1.5</v>
      </c>
      <c r="C24" s="47">
        <v>0.65400000000000003</v>
      </c>
      <c r="D24" s="48"/>
      <c r="E24" s="48"/>
      <c r="F24" s="229">
        <v>166</v>
      </c>
    </row>
    <row r="25" spans="1:6" x14ac:dyDescent="0.2">
      <c r="A25" s="45">
        <v>20</v>
      </c>
      <c r="B25" s="46">
        <v>1.5</v>
      </c>
      <c r="C25" s="47">
        <v>0.68400000000000005</v>
      </c>
      <c r="D25" s="203">
        <v>170</v>
      </c>
      <c r="E25" s="48"/>
      <c r="F25" s="229">
        <v>172</v>
      </c>
    </row>
    <row r="26" spans="1:6" x14ac:dyDescent="0.2">
      <c r="A26" s="45">
        <v>21.3</v>
      </c>
      <c r="B26" s="46">
        <v>1.5</v>
      </c>
      <c r="C26" s="47">
        <v>0.74</v>
      </c>
      <c r="D26" s="203">
        <v>128</v>
      </c>
      <c r="E26" s="48"/>
      <c r="F26" s="50"/>
    </row>
    <row r="27" spans="1:6" x14ac:dyDescent="0.2">
      <c r="A27" s="45">
        <v>22</v>
      </c>
      <c r="B27" s="46">
        <v>1.5</v>
      </c>
      <c r="C27" s="47">
        <v>0.76600000000000001</v>
      </c>
      <c r="D27" s="48"/>
      <c r="E27" s="203">
        <v>194</v>
      </c>
      <c r="F27" s="229">
        <v>196</v>
      </c>
    </row>
    <row r="28" spans="1:6" x14ac:dyDescent="0.2">
      <c r="A28" s="45">
        <v>25</v>
      </c>
      <c r="B28" s="46">
        <v>1.5</v>
      </c>
      <c r="C28" s="47">
        <v>0.86799999999999999</v>
      </c>
      <c r="D28" s="48"/>
      <c r="E28" s="48"/>
      <c r="F28" s="229">
        <v>220</v>
      </c>
    </row>
    <row r="29" spans="1:6" x14ac:dyDescent="0.2">
      <c r="A29" s="45">
        <v>25</v>
      </c>
      <c r="B29" s="46">
        <v>2</v>
      </c>
      <c r="C29" s="47">
        <v>1.1339999999999999</v>
      </c>
      <c r="D29" s="48"/>
      <c r="E29" s="203">
        <v>284</v>
      </c>
      <c r="F29" s="229">
        <v>286</v>
      </c>
    </row>
    <row r="30" spans="1:6" x14ac:dyDescent="0.2">
      <c r="A30" s="45">
        <v>25.4</v>
      </c>
      <c r="B30" s="46">
        <v>2</v>
      </c>
      <c r="C30" s="47">
        <v>1.1659999999999999</v>
      </c>
      <c r="D30" s="203">
        <v>188</v>
      </c>
      <c r="E30" s="48"/>
      <c r="F30" s="50"/>
    </row>
    <row r="31" spans="1:6" x14ac:dyDescent="0.2">
      <c r="A31" s="45">
        <v>26.9</v>
      </c>
      <c r="B31" s="46">
        <v>2</v>
      </c>
      <c r="C31" s="47">
        <v>1.2410000000000001</v>
      </c>
      <c r="D31" s="48"/>
      <c r="E31" s="48"/>
      <c r="F31" s="229">
        <v>316</v>
      </c>
    </row>
    <row r="32" spans="1:6" x14ac:dyDescent="0.2">
      <c r="A32" s="45">
        <v>28</v>
      </c>
      <c r="B32" s="46">
        <v>1</v>
      </c>
      <c r="C32" s="47">
        <v>0.66700000000000004</v>
      </c>
      <c r="D32" s="203">
        <v>149</v>
      </c>
      <c r="E32" s="48"/>
      <c r="F32" s="50"/>
    </row>
    <row r="33" spans="1:6" x14ac:dyDescent="0.2">
      <c r="A33" s="45">
        <v>28</v>
      </c>
      <c r="B33" s="46">
        <v>1.5</v>
      </c>
      <c r="C33" s="47">
        <v>0.99</v>
      </c>
      <c r="D33" s="203">
        <v>160</v>
      </c>
      <c r="E33" s="48"/>
      <c r="F33" s="50"/>
    </row>
    <row r="34" spans="1:6" x14ac:dyDescent="0.2">
      <c r="A34" s="45">
        <v>30</v>
      </c>
      <c r="B34" s="46">
        <v>1.5</v>
      </c>
      <c r="C34" s="47">
        <v>1.0649999999999999</v>
      </c>
      <c r="D34" s="203">
        <v>169</v>
      </c>
      <c r="E34" s="48"/>
      <c r="F34" s="50"/>
    </row>
    <row r="35" spans="1:6" x14ac:dyDescent="0.2">
      <c r="A35" s="45">
        <v>32</v>
      </c>
      <c r="B35" s="46">
        <v>1.5</v>
      </c>
      <c r="C35" s="47">
        <v>1.1279999999999999</v>
      </c>
      <c r="D35" s="203">
        <v>173</v>
      </c>
      <c r="E35" s="48"/>
      <c r="F35" s="229">
        <v>173</v>
      </c>
    </row>
    <row r="36" spans="1:6" x14ac:dyDescent="0.2">
      <c r="A36" s="45">
        <v>33.700000000000003</v>
      </c>
      <c r="B36" s="46">
        <v>2</v>
      </c>
      <c r="C36" s="47">
        <v>1.5640000000000001</v>
      </c>
      <c r="D36" s="48"/>
      <c r="E36" s="203">
        <v>360</v>
      </c>
      <c r="F36" s="50"/>
    </row>
    <row r="37" spans="1:6" x14ac:dyDescent="0.2">
      <c r="A37" s="45">
        <v>38</v>
      </c>
      <c r="B37" s="46">
        <v>1.5</v>
      </c>
      <c r="C37" s="47">
        <v>1.3640000000000001</v>
      </c>
      <c r="D37" s="48"/>
      <c r="E37" s="48"/>
      <c r="F37" s="229">
        <v>340</v>
      </c>
    </row>
    <row r="38" spans="1:6" x14ac:dyDescent="0.2">
      <c r="A38" s="45">
        <v>38.1</v>
      </c>
      <c r="B38" s="46">
        <v>1.5</v>
      </c>
      <c r="C38" s="47">
        <v>1.371</v>
      </c>
      <c r="D38" s="48"/>
      <c r="E38" s="48"/>
      <c r="F38" s="229">
        <v>340</v>
      </c>
    </row>
    <row r="39" spans="1:6" x14ac:dyDescent="0.2">
      <c r="A39" s="45">
        <v>38.1</v>
      </c>
      <c r="B39" s="46">
        <v>2</v>
      </c>
      <c r="C39" s="47">
        <v>1.798</v>
      </c>
      <c r="D39" s="48"/>
      <c r="E39" s="48"/>
      <c r="F39" s="229">
        <v>456</v>
      </c>
    </row>
    <row r="40" spans="1:6" x14ac:dyDescent="0.2">
      <c r="A40" s="45">
        <v>40</v>
      </c>
      <c r="B40" s="46">
        <v>1.5</v>
      </c>
      <c r="C40" s="51">
        <v>1.4239999999999999</v>
      </c>
      <c r="D40" s="48"/>
      <c r="E40" s="48"/>
      <c r="F40" s="229">
        <v>359</v>
      </c>
    </row>
    <row r="41" spans="1:6" x14ac:dyDescent="0.2">
      <c r="A41" s="45">
        <v>40</v>
      </c>
      <c r="B41" s="46">
        <v>2</v>
      </c>
      <c r="C41" s="51">
        <v>1.8919999999999999</v>
      </c>
      <c r="D41" s="48"/>
      <c r="E41" s="48"/>
      <c r="F41" s="229">
        <v>480</v>
      </c>
    </row>
    <row r="42" spans="1:6" x14ac:dyDescent="0.2">
      <c r="A42" s="45">
        <v>42.4</v>
      </c>
      <c r="B42" s="46">
        <v>1.5</v>
      </c>
      <c r="C42" s="51">
        <v>1.5129999999999999</v>
      </c>
      <c r="D42" s="48"/>
      <c r="E42" s="48"/>
      <c r="F42" s="229">
        <v>380</v>
      </c>
    </row>
    <row r="43" spans="1:6" x14ac:dyDescent="0.2">
      <c r="A43" s="45">
        <v>42.4</v>
      </c>
      <c r="B43" s="46">
        <v>2</v>
      </c>
      <c r="C43" s="51">
        <v>2.0230000000000001</v>
      </c>
      <c r="D43" s="48"/>
      <c r="E43" s="48"/>
      <c r="F43" s="229">
        <v>514</v>
      </c>
    </row>
    <row r="44" spans="1:6" x14ac:dyDescent="0.2">
      <c r="A44" s="45">
        <v>42.4</v>
      </c>
      <c r="B44" s="46">
        <v>2.6</v>
      </c>
      <c r="C44" s="51">
        <v>2.5830000000000002</v>
      </c>
      <c r="D44" s="203">
        <v>415</v>
      </c>
      <c r="E44" s="48"/>
      <c r="F44" s="50"/>
    </row>
    <row r="45" spans="1:6" x14ac:dyDescent="0.2">
      <c r="A45" s="45">
        <v>42.4</v>
      </c>
      <c r="B45" s="46">
        <v>3</v>
      </c>
      <c r="C45" s="51">
        <v>2.944</v>
      </c>
      <c r="D45" s="48"/>
      <c r="E45" s="203">
        <v>720</v>
      </c>
      <c r="F45" s="50"/>
    </row>
    <row r="46" spans="1:6" ht="13.5" customHeight="1" x14ac:dyDescent="0.2">
      <c r="A46" s="45">
        <v>48.3</v>
      </c>
      <c r="B46" s="46">
        <v>1.5</v>
      </c>
      <c r="C46" s="51">
        <v>1.7310000000000001</v>
      </c>
      <c r="D46" s="48"/>
      <c r="E46" s="48"/>
      <c r="F46" s="229">
        <v>440</v>
      </c>
    </row>
    <row r="47" spans="1:6" x14ac:dyDescent="0.2">
      <c r="A47" s="45">
        <v>48.3</v>
      </c>
      <c r="B47" s="46">
        <v>2</v>
      </c>
      <c r="C47" s="51">
        <v>2.2839999999999998</v>
      </c>
      <c r="D47" s="48"/>
      <c r="E47" s="48"/>
      <c r="F47" s="229">
        <v>575</v>
      </c>
    </row>
    <row r="48" spans="1:6" x14ac:dyDescent="0.2">
      <c r="A48" s="45">
        <v>48.3</v>
      </c>
      <c r="B48" s="46">
        <v>3</v>
      </c>
      <c r="C48" s="51">
        <v>3.3839999999999999</v>
      </c>
      <c r="D48" s="203">
        <v>710</v>
      </c>
      <c r="E48" s="48"/>
      <c r="F48" s="50"/>
    </row>
    <row r="49" spans="1:6" x14ac:dyDescent="0.2">
      <c r="A49" s="45">
        <v>50</v>
      </c>
      <c r="B49" s="46">
        <v>2</v>
      </c>
      <c r="C49" s="51">
        <v>2.3679999999999999</v>
      </c>
      <c r="D49" s="48"/>
      <c r="E49" s="203">
        <v>600</v>
      </c>
      <c r="F49" s="50"/>
    </row>
    <row r="50" spans="1:6" x14ac:dyDescent="0.2">
      <c r="A50" s="45">
        <v>50.8</v>
      </c>
      <c r="B50" s="46">
        <v>1.5</v>
      </c>
      <c r="C50" s="51">
        <v>1.8240000000000001</v>
      </c>
      <c r="D50" s="48"/>
      <c r="E50" s="48"/>
      <c r="F50" s="229">
        <v>460</v>
      </c>
    </row>
    <row r="51" spans="1:6" x14ac:dyDescent="0.2">
      <c r="A51" s="45">
        <v>50.8</v>
      </c>
      <c r="B51" s="46">
        <v>2</v>
      </c>
      <c r="C51" s="51">
        <v>2.444</v>
      </c>
      <c r="D51" s="48"/>
      <c r="E51" s="48"/>
      <c r="F51" s="229">
        <v>640</v>
      </c>
    </row>
    <row r="52" spans="1:6" x14ac:dyDescent="0.2">
      <c r="A52" s="45">
        <v>60.3</v>
      </c>
      <c r="B52" s="46">
        <v>1.5</v>
      </c>
      <c r="C52" s="51">
        <v>2.1960000000000002</v>
      </c>
      <c r="D52" s="48"/>
      <c r="E52" s="203">
        <v>560</v>
      </c>
      <c r="F52" s="229">
        <v>560</v>
      </c>
    </row>
    <row r="53" spans="1:6" x14ac:dyDescent="0.2">
      <c r="A53" s="45">
        <v>63.5</v>
      </c>
      <c r="B53" s="46">
        <v>1.5</v>
      </c>
      <c r="C53" s="51">
        <v>2.294</v>
      </c>
      <c r="D53" s="48"/>
      <c r="E53" s="48"/>
      <c r="F53" s="229">
        <v>585</v>
      </c>
    </row>
    <row r="54" spans="1:6" x14ac:dyDescent="0.2">
      <c r="A54" s="45">
        <v>70</v>
      </c>
      <c r="B54" s="46">
        <v>2</v>
      </c>
      <c r="C54" s="51">
        <v>3.3540000000000001</v>
      </c>
      <c r="D54" s="48"/>
      <c r="E54" s="48"/>
      <c r="F54" s="229">
        <v>850</v>
      </c>
    </row>
    <row r="55" spans="1:6" x14ac:dyDescent="0.2">
      <c r="A55" s="45">
        <v>76.2</v>
      </c>
      <c r="B55" s="46">
        <v>1.5</v>
      </c>
      <c r="C55" s="51">
        <v>2.79</v>
      </c>
      <c r="D55" s="48"/>
      <c r="E55" s="48"/>
      <c r="F55" s="229">
        <v>710</v>
      </c>
    </row>
    <row r="56" spans="1:6" x14ac:dyDescent="0.2">
      <c r="A56" s="45">
        <v>88.9</v>
      </c>
      <c r="B56" s="46">
        <v>1.5</v>
      </c>
      <c r="C56" s="51">
        <v>3.2829999999999999</v>
      </c>
      <c r="D56" s="48"/>
      <c r="E56" s="48"/>
      <c r="F56" s="229">
        <v>850</v>
      </c>
    </row>
    <row r="57" spans="1:6" ht="13.5" thickBot="1" x14ac:dyDescent="0.25">
      <c r="A57" s="45">
        <v>101.6</v>
      </c>
      <c r="B57" s="46">
        <v>2</v>
      </c>
      <c r="C57" s="51">
        <v>4.9130000000000003</v>
      </c>
      <c r="D57" s="48"/>
      <c r="E57" s="48"/>
      <c r="F57" s="229">
        <v>1290</v>
      </c>
    </row>
    <row r="58" spans="1:6" ht="16.5" thickBot="1" x14ac:dyDescent="0.3">
      <c r="A58" s="507" t="s">
        <v>85</v>
      </c>
      <c r="B58" s="508"/>
      <c r="C58" s="508"/>
      <c r="D58" s="508"/>
      <c r="E58" s="508"/>
      <c r="F58" s="509"/>
    </row>
    <row r="59" spans="1:6" x14ac:dyDescent="0.2">
      <c r="A59" s="45">
        <v>28</v>
      </c>
      <c r="B59" s="46">
        <v>1.5</v>
      </c>
      <c r="C59" s="47">
        <v>0.99</v>
      </c>
      <c r="D59" s="203">
        <v>160</v>
      </c>
      <c r="E59" s="48"/>
      <c r="F59" s="49"/>
    </row>
    <row r="60" spans="1:6" ht="13.5" thickBot="1" x14ac:dyDescent="0.25">
      <c r="A60" s="45">
        <v>30</v>
      </c>
      <c r="B60" s="46">
        <v>1.5</v>
      </c>
      <c r="C60" s="47">
        <v>1.0649999999999999</v>
      </c>
      <c r="D60" s="203">
        <v>169</v>
      </c>
      <c r="E60" s="48"/>
      <c r="F60" s="50"/>
    </row>
    <row r="61" spans="1:6" ht="16.5" thickBot="1" x14ac:dyDescent="0.3">
      <c r="A61" s="507" t="s">
        <v>86</v>
      </c>
      <c r="B61" s="508"/>
      <c r="C61" s="508"/>
      <c r="D61" s="508"/>
      <c r="E61" s="508"/>
      <c r="F61" s="509"/>
    </row>
    <row r="62" spans="1:6" x14ac:dyDescent="0.2">
      <c r="A62" s="41">
        <v>8</v>
      </c>
      <c r="B62" s="42">
        <v>1</v>
      </c>
      <c r="C62" s="43">
        <v>0.17299999999999999</v>
      </c>
      <c r="D62" s="44"/>
      <c r="E62" s="44"/>
      <c r="F62" s="231">
        <v>44</v>
      </c>
    </row>
    <row r="63" spans="1:6" x14ac:dyDescent="0.2">
      <c r="A63" s="45">
        <v>12</v>
      </c>
      <c r="B63" s="46">
        <v>1</v>
      </c>
      <c r="C63" s="47">
        <v>0.27100000000000002</v>
      </c>
      <c r="D63" s="48"/>
      <c r="E63" s="48"/>
      <c r="F63" s="303">
        <v>58</v>
      </c>
    </row>
    <row r="64" spans="1:6" x14ac:dyDescent="0.2">
      <c r="A64" s="45">
        <v>15.9</v>
      </c>
      <c r="B64" s="46">
        <v>1.5</v>
      </c>
      <c r="C64" s="47">
        <v>0.53800000000000003</v>
      </c>
      <c r="D64" s="48"/>
      <c r="E64" s="48"/>
      <c r="F64" s="229">
        <v>92</v>
      </c>
    </row>
    <row r="65" spans="1:6" x14ac:dyDescent="0.2">
      <c r="A65" s="45">
        <v>16</v>
      </c>
      <c r="B65" s="46">
        <v>1.5</v>
      </c>
      <c r="C65" s="47">
        <v>0.54200000000000004</v>
      </c>
      <c r="D65" s="48"/>
      <c r="E65" s="48"/>
      <c r="F65" s="229">
        <v>92</v>
      </c>
    </row>
    <row r="66" spans="1:6" x14ac:dyDescent="0.2">
      <c r="A66" s="45">
        <v>18</v>
      </c>
      <c r="B66" s="46">
        <v>1.5</v>
      </c>
      <c r="C66" s="47">
        <v>0.61</v>
      </c>
      <c r="D66" s="48"/>
      <c r="E66" s="48"/>
      <c r="F66" s="303">
        <v>108</v>
      </c>
    </row>
    <row r="67" spans="1:6" x14ac:dyDescent="0.2">
      <c r="A67" s="45">
        <v>20</v>
      </c>
      <c r="B67" s="46">
        <v>1.2</v>
      </c>
      <c r="C67" s="47">
        <v>0.56200000000000006</v>
      </c>
      <c r="D67" s="48"/>
      <c r="E67" s="48"/>
      <c r="F67" s="303">
        <v>100</v>
      </c>
    </row>
    <row r="68" spans="1:6" x14ac:dyDescent="0.2">
      <c r="A68" s="45">
        <v>25</v>
      </c>
      <c r="B68" s="46">
        <v>1</v>
      </c>
      <c r="C68" s="47">
        <v>0.59799999999999998</v>
      </c>
      <c r="D68" s="48"/>
      <c r="E68" s="48"/>
      <c r="F68" s="303">
        <v>105</v>
      </c>
    </row>
    <row r="69" spans="1:6" x14ac:dyDescent="0.2">
      <c r="A69" s="45">
        <v>25</v>
      </c>
      <c r="B69" s="46">
        <v>1.5</v>
      </c>
      <c r="C69" s="47">
        <v>0.878</v>
      </c>
      <c r="D69" s="48"/>
      <c r="E69" s="48"/>
      <c r="F69" s="303">
        <v>156</v>
      </c>
    </row>
    <row r="70" spans="1:6" x14ac:dyDescent="0.2">
      <c r="A70" s="45">
        <v>25</v>
      </c>
      <c r="B70" s="46">
        <v>2</v>
      </c>
      <c r="C70" s="47">
        <v>1.1459999999999999</v>
      </c>
      <c r="D70" s="48"/>
      <c r="E70" s="48"/>
      <c r="F70" s="303">
        <v>202</v>
      </c>
    </row>
    <row r="71" spans="1:6" x14ac:dyDescent="0.2">
      <c r="A71" s="45">
        <v>26.9</v>
      </c>
      <c r="B71" s="46">
        <v>2</v>
      </c>
      <c r="C71" s="47">
        <v>1.2410000000000001</v>
      </c>
      <c r="D71" s="48"/>
      <c r="E71" s="48"/>
      <c r="F71" s="229">
        <v>219</v>
      </c>
    </row>
    <row r="72" spans="1:6" x14ac:dyDescent="0.2">
      <c r="A72" s="45">
        <v>32</v>
      </c>
      <c r="B72" s="46">
        <v>2</v>
      </c>
      <c r="C72" s="47">
        <v>1.478</v>
      </c>
      <c r="D72" s="203">
        <v>175</v>
      </c>
      <c r="E72" s="48"/>
      <c r="F72" s="49"/>
    </row>
    <row r="73" spans="1:6" x14ac:dyDescent="0.2">
      <c r="A73" s="45">
        <v>38</v>
      </c>
      <c r="B73" s="46">
        <v>1.5</v>
      </c>
      <c r="C73" s="47">
        <v>1.3640000000000001</v>
      </c>
      <c r="D73" s="48"/>
      <c r="E73" s="48"/>
      <c r="F73" s="303">
        <v>238</v>
      </c>
    </row>
    <row r="74" spans="1:6" x14ac:dyDescent="0.2">
      <c r="A74" s="45">
        <v>38.1</v>
      </c>
      <c r="B74" s="46">
        <v>1.5</v>
      </c>
      <c r="C74" s="47">
        <v>1.367</v>
      </c>
      <c r="D74" s="48"/>
      <c r="E74" s="48"/>
      <c r="F74" s="303">
        <v>238</v>
      </c>
    </row>
    <row r="75" spans="1:6" x14ac:dyDescent="0.2">
      <c r="A75" s="45">
        <v>40</v>
      </c>
      <c r="B75" s="46">
        <v>2</v>
      </c>
      <c r="C75" s="47">
        <v>1.8919999999999999</v>
      </c>
      <c r="D75" s="48"/>
      <c r="E75" s="48"/>
      <c r="F75" s="303">
        <v>325</v>
      </c>
    </row>
    <row r="76" spans="1:6" x14ac:dyDescent="0.2">
      <c r="A76" s="45">
        <v>42.4</v>
      </c>
      <c r="B76" s="46">
        <v>1.5</v>
      </c>
      <c r="C76" s="47">
        <v>1.5129999999999999</v>
      </c>
      <c r="D76" s="48"/>
      <c r="E76" s="48"/>
      <c r="F76" s="303">
        <v>256</v>
      </c>
    </row>
    <row r="77" spans="1:6" x14ac:dyDescent="0.2">
      <c r="A77" s="45">
        <v>42.4</v>
      </c>
      <c r="B77" s="46">
        <v>2</v>
      </c>
      <c r="C77" s="47">
        <v>2.0230000000000001</v>
      </c>
      <c r="D77" s="48"/>
      <c r="E77" s="48"/>
      <c r="F77" s="303">
        <v>355</v>
      </c>
    </row>
    <row r="78" spans="1:6" ht="13.5" thickBot="1" x14ac:dyDescent="0.25">
      <c r="A78" s="53">
        <v>50.8</v>
      </c>
      <c r="B78" s="54">
        <v>1.5</v>
      </c>
      <c r="C78" s="55">
        <v>1.8420000000000001</v>
      </c>
      <c r="D78" s="56"/>
      <c r="E78" s="56"/>
      <c r="F78" s="304">
        <v>319</v>
      </c>
    </row>
    <row r="79" spans="1:6" ht="16.5" thickBot="1" x14ac:dyDescent="0.3">
      <c r="A79" s="507" t="s">
        <v>87</v>
      </c>
      <c r="B79" s="508"/>
      <c r="C79" s="508"/>
      <c r="D79" s="508"/>
      <c r="E79" s="508"/>
      <c r="F79" s="509"/>
    </row>
    <row r="80" spans="1:6" ht="13.5" thickBot="1" x14ac:dyDescent="0.25">
      <c r="A80" s="53">
        <v>42.4</v>
      </c>
      <c r="B80" s="54">
        <v>1.2</v>
      </c>
      <c r="C80" s="55">
        <v>1.2310000000000001</v>
      </c>
      <c r="D80" s="56"/>
      <c r="E80" s="56"/>
      <c r="F80" s="304">
        <v>220</v>
      </c>
    </row>
    <row r="81" spans="1:6" ht="16.5" thickBot="1" x14ac:dyDescent="0.3">
      <c r="A81" s="507" t="s">
        <v>88</v>
      </c>
      <c r="B81" s="508"/>
      <c r="C81" s="508"/>
      <c r="D81" s="508"/>
      <c r="E81" s="508"/>
      <c r="F81" s="509"/>
    </row>
    <row r="82" spans="1:6" ht="13.5" customHeight="1" thickBot="1" x14ac:dyDescent="0.25">
      <c r="A82" s="57">
        <v>54</v>
      </c>
      <c r="B82" s="58">
        <v>1.2</v>
      </c>
      <c r="C82" s="59">
        <v>1.5820000000000001</v>
      </c>
      <c r="D82" s="512" t="s">
        <v>221</v>
      </c>
      <c r="E82" s="513"/>
      <c r="F82" s="514"/>
    </row>
    <row r="83" spans="1:6" ht="16.5" thickBot="1" x14ac:dyDescent="0.3">
      <c r="A83" s="507" t="s">
        <v>89</v>
      </c>
      <c r="B83" s="508"/>
      <c r="C83" s="508"/>
      <c r="D83" s="508"/>
      <c r="E83" s="508"/>
      <c r="F83" s="509"/>
    </row>
    <row r="84" spans="1:6" x14ac:dyDescent="0.2">
      <c r="A84" s="41">
        <v>32</v>
      </c>
      <c r="B84" s="42">
        <v>1.2</v>
      </c>
      <c r="C84" s="43">
        <v>0.92</v>
      </c>
      <c r="D84" s="44"/>
      <c r="E84" s="310">
        <v>149</v>
      </c>
      <c r="F84" s="24"/>
    </row>
    <row r="85" spans="1:6" ht="13.5" thickBot="1" x14ac:dyDescent="0.25">
      <c r="A85" s="53">
        <v>52</v>
      </c>
      <c r="B85" s="54">
        <v>1</v>
      </c>
      <c r="C85" s="55">
        <v>1.27</v>
      </c>
      <c r="D85" s="311">
        <v>240</v>
      </c>
      <c r="E85" s="56"/>
      <c r="F85" s="219"/>
    </row>
    <row r="86" spans="1:6" x14ac:dyDescent="0.2">
      <c r="A86" s="271"/>
      <c r="B86" s="271"/>
      <c r="C86" s="272"/>
      <c r="D86" s="273"/>
      <c r="E86" s="273"/>
      <c r="F86" s="273"/>
    </row>
    <row r="87" spans="1:6" x14ac:dyDescent="0.2">
      <c r="A87" s="511" t="s">
        <v>236</v>
      </c>
      <c r="B87" s="511"/>
      <c r="C87" s="511"/>
      <c r="D87" s="511"/>
      <c r="E87" s="273"/>
      <c r="F87" s="273"/>
    </row>
    <row r="88" spans="1:6" x14ac:dyDescent="0.2">
      <c r="A88" s="275" t="s">
        <v>237</v>
      </c>
      <c r="B88" s="274"/>
      <c r="C88" s="274"/>
      <c r="D88" s="274"/>
    </row>
    <row r="89" spans="1:6" x14ac:dyDescent="0.2">
      <c r="A89" s="275" t="s">
        <v>238</v>
      </c>
      <c r="B89" s="274"/>
      <c r="C89" s="274"/>
      <c r="D89" s="274"/>
    </row>
    <row r="90" spans="1:6" x14ac:dyDescent="0.2">
      <c r="A90" s="275" t="s">
        <v>240</v>
      </c>
      <c r="B90" s="274"/>
      <c r="C90" s="274"/>
      <c r="D90" s="274"/>
    </row>
    <row r="91" spans="1:6" ht="13.5" thickBot="1" x14ac:dyDescent="0.25">
      <c r="A91" s="275" t="s">
        <v>239</v>
      </c>
      <c r="B91" s="274"/>
      <c r="C91" s="274"/>
      <c r="D91" s="274"/>
    </row>
    <row r="92" spans="1:6" ht="15.75" thickTop="1" x14ac:dyDescent="0.25">
      <c r="A92" s="107" t="s">
        <v>160</v>
      </c>
      <c r="B92" s="83"/>
      <c r="C92" s="83"/>
      <c r="D92" s="83"/>
      <c r="E92" s="84"/>
      <c r="F92" s="190"/>
    </row>
    <row r="93" spans="1:6" ht="14.25" x14ac:dyDescent="0.2">
      <c r="A93" s="16" t="s">
        <v>167</v>
      </c>
      <c r="B93" s="17"/>
      <c r="C93" s="17"/>
      <c r="D93" s="17"/>
      <c r="E93" s="18"/>
      <c r="F93" s="169"/>
    </row>
    <row r="94" spans="1:6" ht="14.25" x14ac:dyDescent="0.2">
      <c r="A94" s="16" t="s">
        <v>168</v>
      </c>
      <c r="B94" s="17"/>
      <c r="C94" s="17"/>
      <c r="D94" s="17"/>
      <c r="E94" s="18"/>
      <c r="F94" s="169"/>
    </row>
    <row r="95" spans="1:6" ht="15" thickBot="1" x14ac:dyDescent="0.25">
      <c r="A95" s="506" t="s">
        <v>169</v>
      </c>
      <c r="B95" s="506"/>
      <c r="C95" s="506"/>
      <c r="D95" s="506"/>
      <c r="E95" s="506"/>
      <c r="F95" s="191"/>
    </row>
    <row r="96" spans="1:6" ht="13.5" thickTop="1" x14ac:dyDescent="0.2"/>
  </sheetData>
  <mergeCells count="17">
    <mergeCell ref="D13:F13"/>
    <mergeCell ref="A87:D87"/>
    <mergeCell ref="D82:F82"/>
    <mergeCell ref="A83:F83"/>
    <mergeCell ref="A9:F9"/>
    <mergeCell ref="A11:B11"/>
    <mergeCell ref="C11:C13"/>
    <mergeCell ref="D11:F11"/>
    <mergeCell ref="A12:A13"/>
    <mergeCell ref="B12:B13"/>
    <mergeCell ref="A95:E95"/>
    <mergeCell ref="A14:F14"/>
    <mergeCell ref="A16:F16"/>
    <mergeCell ref="A58:F58"/>
    <mergeCell ref="A61:F61"/>
    <mergeCell ref="A79:F79"/>
    <mergeCell ref="A81:F81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7" workbookViewId="0">
      <selection activeCell="I22" sqref="I22"/>
    </sheetView>
  </sheetViews>
  <sheetFormatPr defaultRowHeight="12.75" x14ac:dyDescent="0.2"/>
  <cols>
    <col min="1" max="2" width="13.5703125" style="21" customWidth="1"/>
    <col min="3" max="3" width="8" style="21" customWidth="1"/>
    <col min="4" max="4" width="11.7109375" style="21" customWidth="1"/>
    <col min="5" max="7" width="13.7109375" style="21" customWidth="1"/>
    <col min="8" max="16384" width="9.140625" style="21"/>
  </cols>
  <sheetData>
    <row r="1" spans="1:7" s="108" customFormat="1" ht="15.75" thickTop="1" x14ac:dyDescent="0.2">
      <c r="A1" s="93"/>
      <c r="B1" s="93"/>
      <c r="C1" s="110"/>
      <c r="D1" s="93"/>
      <c r="E1" s="93"/>
      <c r="G1" s="305">
        <v>2055</v>
      </c>
    </row>
    <row r="2" spans="1:7" ht="15" x14ac:dyDescent="0.2">
      <c r="A2" s="159"/>
      <c r="B2" s="159"/>
      <c r="D2" s="111" t="s">
        <v>157</v>
      </c>
      <c r="E2" s="177"/>
    </row>
    <row r="3" spans="1:7" ht="15" x14ac:dyDescent="0.2">
      <c r="A3" s="95"/>
      <c r="B3" s="95"/>
      <c r="D3" s="111" t="s">
        <v>158</v>
      </c>
      <c r="E3" s="95"/>
    </row>
    <row r="4" spans="1:7" ht="15" x14ac:dyDescent="0.2">
      <c r="A4" s="95"/>
      <c r="B4" s="95"/>
      <c r="D4" s="111" t="s">
        <v>192</v>
      </c>
      <c r="E4" s="95"/>
    </row>
    <row r="5" spans="1:7" ht="15" x14ac:dyDescent="0.2">
      <c r="A5" s="159"/>
      <c r="B5" s="159"/>
      <c r="D5" s="111"/>
      <c r="E5" s="177"/>
    </row>
    <row r="6" spans="1:7" ht="15" x14ac:dyDescent="0.2">
      <c r="A6" s="95"/>
      <c r="B6" s="95"/>
      <c r="D6" s="111" t="s">
        <v>159</v>
      </c>
      <c r="E6" s="95"/>
    </row>
    <row r="7" spans="1:7" ht="15.75" thickBot="1" x14ac:dyDescent="0.25">
      <c r="A7" s="159"/>
      <c r="B7" s="159"/>
      <c r="C7" s="97"/>
      <c r="D7" s="159"/>
      <c r="E7" s="177"/>
    </row>
    <row r="8" spans="1:7" s="1" customFormat="1" ht="15.75" thickTop="1" x14ac:dyDescent="0.2">
      <c r="A8" s="447"/>
      <c r="B8" s="447"/>
      <c r="C8" s="447"/>
      <c r="D8" s="447"/>
      <c r="E8" s="83"/>
      <c r="F8" s="83"/>
      <c r="G8" s="83"/>
    </row>
    <row r="9" spans="1:7" ht="15.75" x14ac:dyDescent="0.25">
      <c r="A9" s="439" t="s">
        <v>276</v>
      </c>
      <c r="B9" s="439"/>
      <c r="C9" s="439"/>
      <c r="D9" s="439"/>
      <c r="E9" s="439"/>
      <c r="F9" s="439"/>
      <c r="G9" s="439"/>
    </row>
    <row r="10" spans="1:7" ht="15.75" thickBot="1" x14ac:dyDescent="0.25">
      <c r="A10" s="158"/>
      <c r="B10" s="158"/>
      <c r="C10" s="158"/>
      <c r="D10" s="158"/>
      <c r="E10" s="176"/>
      <c r="F10" s="176"/>
      <c r="G10" s="176"/>
    </row>
    <row r="11" spans="1:7" ht="13.5" thickBot="1" x14ac:dyDescent="0.25">
      <c r="A11" s="515" t="s">
        <v>75</v>
      </c>
      <c r="B11" s="515"/>
      <c r="C11" s="515"/>
      <c r="D11" s="515" t="s">
        <v>76</v>
      </c>
      <c r="E11" s="515" t="s">
        <v>77</v>
      </c>
      <c r="F11" s="515"/>
      <c r="G11" s="515"/>
    </row>
    <row r="12" spans="1:7" ht="26.25" thickBot="1" x14ac:dyDescent="0.25">
      <c r="A12" s="492" t="s">
        <v>90</v>
      </c>
      <c r="B12" s="492"/>
      <c r="C12" s="515" t="s">
        <v>78</v>
      </c>
      <c r="D12" s="515"/>
      <c r="E12" s="374" t="s">
        <v>79</v>
      </c>
      <c r="F12" s="374" t="s">
        <v>246</v>
      </c>
      <c r="G12" s="374" t="s">
        <v>91</v>
      </c>
    </row>
    <row r="13" spans="1:7" ht="13.5" thickBot="1" x14ac:dyDescent="0.25">
      <c r="A13" s="492"/>
      <c r="B13" s="492"/>
      <c r="C13" s="515"/>
      <c r="D13" s="515"/>
      <c r="E13" s="515" t="s">
        <v>82</v>
      </c>
      <c r="F13" s="515"/>
      <c r="G13" s="515"/>
    </row>
    <row r="14" spans="1:7" ht="16.5" thickBot="1" x14ac:dyDescent="0.3">
      <c r="A14" s="507" t="s">
        <v>92</v>
      </c>
      <c r="B14" s="508"/>
      <c r="C14" s="508"/>
      <c r="D14" s="508"/>
      <c r="E14" s="508"/>
      <c r="F14" s="508"/>
      <c r="G14" s="509"/>
    </row>
    <row r="15" spans="1:7" x14ac:dyDescent="0.2">
      <c r="A15" s="60">
        <v>20</v>
      </c>
      <c r="B15" s="61">
        <v>20</v>
      </c>
      <c r="C15" s="61">
        <v>1</v>
      </c>
      <c r="D15" s="62">
        <v>0.59660000000000002</v>
      </c>
      <c r="E15" s="203">
        <v>154</v>
      </c>
      <c r="F15" s="203">
        <v>156</v>
      </c>
      <c r="G15" s="49"/>
    </row>
    <row r="16" spans="1:7" x14ac:dyDescent="0.2">
      <c r="A16" s="60">
        <v>20</v>
      </c>
      <c r="B16" s="61">
        <v>20</v>
      </c>
      <c r="C16" s="61">
        <v>1.5</v>
      </c>
      <c r="D16" s="62">
        <v>0.87134999999999996</v>
      </c>
      <c r="E16" s="48"/>
      <c r="F16" s="203">
        <v>226</v>
      </c>
      <c r="G16" s="50"/>
    </row>
    <row r="17" spans="1:7" x14ac:dyDescent="0.2">
      <c r="A17" s="60">
        <v>20</v>
      </c>
      <c r="B17" s="61">
        <v>40</v>
      </c>
      <c r="C17" s="61">
        <v>1.5</v>
      </c>
      <c r="D17" s="62">
        <v>1.3680000000000001</v>
      </c>
      <c r="E17" s="48"/>
      <c r="F17" s="203">
        <v>350</v>
      </c>
      <c r="G17" s="48"/>
    </row>
    <row r="18" spans="1:7" x14ac:dyDescent="0.2">
      <c r="A18" s="60">
        <v>25</v>
      </c>
      <c r="B18" s="61">
        <v>25</v>
      </c>
      <c r="C18" s="61">
        <v>1</v>
      </c>
      <c r="D18" s="62">
        <v>0.75360000000000005</v>
      </c>
      <c r="E18" s="48"/>
      <c r="F18" s="203">
        <v>190</v>
      </c>
      <c r="G18" s="50"/>
    </row>
    <row r="19" spans="1:7" x14ac:dyDescent="0.2">
      <c r="A19" s="60">
        <v>25</v>
      </c>
      <c r="B19" s="61">
        <v>25</v>
      </c>
      <c r="C19" s="61">
        <v>1.5</v>
      </c>
      <c r="D19" s="62">
        <v>1.1068499999999999</v>
      </c>
      <c r="E19" s="48"/>
      <c r="F19" s="203">
        <v>280</v>
      </c>
      <c r="G19" s="203">
        <v>282</v>
      </c>
    </row>
    <row r="20" spans="1:7" x14ac:dyDescent="0.2">
      <c r="A20" s="60">
        <v>25</v>
      </c>
      <c r="B20" s="61">
        <v>50</v>
      </c>
      <c r="C20" s="61">
        <v>1.5</v>
      </c>
      <c r="D20" s="62">
        <v>1.728</v>
      </c>
      <c r="E20" s="48"/>
      <c r="F20" s="48"/>
      <c r="G20" s="230">
        <v>440</v>
      </c>
    </row>
    <row r="21" spans="1:7" x14ac:dyDescent="0.2">
      <c r="A21" s="60">
        <v>25</v>
      </c>
      <c r="B21" s="61">
        <v>50</v>
      </c>
      <c r="C21" s="61">
        <v>2</v>
      </c>
      <c r="D21" s="62">
        <v>2.2294</v>
      </c>
      <c r="E21" s="48"/>
      <c r="F21" s="203">
        <v>560</v>
      </c>
      <c r="G21" s="50"/>
    </row>
    <row r="22" spans="1:7" x14ac:dyDescent="0.2">
      <c r="A22" s="60">
        <v>30</v>
      </c>
      <c r="B22" s="61">
        <v>30</v>
      </c>
      <c r="C22" s="61">
        <v>1</v>
      </c>
      <c r="D22" s="62">
        <v>0.91059999999999997</v>
      </c>
      <c r="E22" s="203">
        <v>230</v>
      </c>
      <c r="F22" s="203">
        <v>236</v>
      </c>
      <c r="G22" s="50"/>
    </row>
    <row r="23" spans="1:7" x14ac:dyDescent="0.2">
      <c r="A23" s="60">
        <v>30</v>
      </c>
      <c r="B23" s="61">
        <v>50</v>
      </c>
      <c r="C23" s="61">
        <v>1.5</v>
      </c>
      <c r="D23" s="62">
        <v>1.8480000000000001</v>
      </c>
      <c r="E23" s="48"/>
      <c r="F23" s="48"/>
      <c r="G23" s="229">
        <v>480</v>
      </c>
    </row>
    <row r="24" spans="1:7" x14ac:dyDescent="0.2">
      <c r="A24" s="60">
        <v>30</v>
      </c>
      <c r="B24" s="61">
        <v>60</v>
      </c>
      <c r="C24" s="61">
        <v>1.5</v>
      </c>
      <c r="D24" s="62">
        <v>2.0488499999999998</v>
      </c>
      <c r="E24" s="48"/>
      <c r="F24" s="203">
        <v>520</v>
      </c>
      <c r="G24" s="50"/>
    </row>
    <row r="25" spans="1:7" x14ac:dyDescent="0.2">
      <c r="A25" s="60">
        <v>40</v>
      </c>
      <c r="B25" s="61">
        <v>40</v>
      </c>
      <c r="C25" s="61">
        <v>1</v>
      </c>
      <c r="D25" s="62">
        <v>1.2245999999999999</v>
      </c>
      <c r="E25" s="48"/>
      <c r="F25" s="203">
        <v>310</v>
      </c>
      <c r="G25" s="50"/>
    </row>
    <row r="26" spans="1:7" x14ac:dyDescent="0.2">
      <c r="A26" s="60">
        <v>40</v>
      </c>
      <c r="B26" s="61">
        <v>40</v>
      </c>
      <c r="C26" s="61">
        <v>1.5</v>
      </c>
      <c r="D26" s="62">
        <v>1.81335</v>
      </c>
      <c r="E26" s="48"/>
      <c r="F26" s="203">
        <v>460</v>
      </c>
      <c r="G26" s="50"/>
    </row>
    <row r="27" spans="1:7" x14ac:dyDescent="0.2">
      <c r="A27" s="60">
        <v>40</v>
      </c>
      <c r="B27" s="61">
        <v>40</v>
      </c>
      <c r="C27" s="61">
        <v>2</v>
      </c>
      <c r="D27" s="62">
        <v>2.3864000000000001</v>
      </c>
      <c r="E27" s="48"/>
      <c r="F27" s="203">
        <v>604</v>
      </c>
      <c r="G27" s="50"/>
    </row>
    <row r="28" spans="1:7" x14ac:dyDescent="0.2">
      <c r="A28" s="60">
        <v>40</v>
      </c>
      <c r="B28" s="61">
        <v>60</v>
      </c>
      <c r="C28" s="61">
        <v>1.5</v>
      </c>
      <c r="D28" s="62">
        <v>2.2843499999999999</v>
      </c>
      <c r="E28" s="48"/>
      <c r="F28" s="203">
        <v>586</v>
      </c>
      <c r="G28" s="229">
        <v>586</v>
      </c>
    </row>
    <row r="29" spans="1:7" x14ac:dyDescent="0.2">
      <c r="A29" s="60">
        <v>40</v>
      </c>
      <c r="B29" s="61">
        <v>80</v>
      </c>
      <c r="C29" s="61">
        <v>2</v>
      </c>
      <c r="D29" s="62">
        <v>3.6423999999999999</v>
      </c>
      <c r="E29" s="48"/>
      <c r="F29" s="48"/>
      <c r="G29" s="229">
        <v>920</v>
      </c>
    </row>
    <row r="30" spans="1:7" x14ac:dyDescent="0.2">
      <c r="A30" s="60">
        <v>50</v>
      </c>
      <c r="B30" s="61">
        <v>50</v>
      </c>
      <c r="C30" s="61">
        <v>1.5</v>
      </c>
      <c r="D30" s="62">
        <v>2.2843499999999999</v>
      </c>
      <c r="E30" s="203">
        <v>560</v>
      </c>
      <c r="F30" s="203">
        <v>575</v>
      </c>
      <c r="G30" s="50"/>
    </row>
    <row r="31" spans="1:7" x14ac:dyDescent="0.2">
      <c r="A31" s="60">
        <v>50</v>
      </c>
      <c r="B31" s="61">
        <v>50</v>
      </c>
      <c r="C31" s="61">
        <v>2</v>
      </c>
      <c r="D31" s="62">
        <v>3.0144000000000002</v>
      </c>
      <c r="E31" s="203">
        <v>750</v>
      </c>
      <c r="F31" s="203">
        <v>756</v>
      </c>
      <c r="G31" s="48"/>
    </row>
    <row r="32" spans="1:7" ht="13.5" thickBot="1" x14ac:dyDescent="0.25">
      <c r="A32" s="60">
        <v>50.8</v>
      </c>
      <c r="B32" s="61">
        <v>50.8</v>
      </c>
      <c r="C32" s="61">
        <v>1.5</v>
      </c>
      <c r="D32" s="62">
        <v>2.3660000000000001</v>
      </c>
      <c r="E32" s="48"/>
      <c r="F32" s="203">
        <v>335</v>
      </c>
      <c r="G32" s="50"/>
    </row>
    <row r="33" spans="1:7" ht="18.75" thickBot="1" x14ac:dyDescent="0.3">
      <c r="A33" s="516" t="s">
        <v>93</v>
      </c>
      <c r="B33" s="517"/>
      <c r="C33" s="517"/>
      <c r="D33" s="517"/>
      <c r="E33" s="517"/>
      <c r="F33" s="517"/>
      <c r="G33" s="518"/>
    </row>
    <row r="34" spans="1:7" x14ac:dyDescent="0.2">
      <c r="A34" s="60">
        <v>20</v>
      </c>
      <c r="B34" s="61">
        <v>20</v>
      </c>
      <c r="C34" s="61">
        <v>1</v>
      </c>
      <c r="D34" s="62">
        <v>0.59699999999999998</v>
      </c>
      <c r="E34" s="48"/>
      <c r="F34" s="232">
        <v>112</v>
      </c>
      <c r="G34" s="49"/>
    </row>
    <row r="35" spans="1:7" x14ac:dyDescent="0.2">
      <c r="A35" s="60">
        <v>20</v>
      </c>
      <c r="B35" s="61">
        <v>20</v>
      </c>
      <c r="C35" s="61">
        <v>1.5</v>
      </c>
      <c r="D35" s="62">
        <v>0.88800000000000001</v>
      </c>
      <c r="E35" s="48"/>
      <c r="F35" s="232">
        <v>167</v>
      </c>
      <c r="G35" s="49"/>
    </row>
    <row r="36" spans="1:7" x14ac:dyDescent="0.2">
      <c r="A36" s="60">
        <v>20</v>
      </c>
      <c r="B36" s="61">
        <v>40</v>
      </c>
      <c r="C36" s="61">
        <v>1</v>
      </c>
      <c r="D36" s="62">
        <v>0.92800000000000005</v>
      </c>
      <c r="E36" s="48"/>
      <c r="F36" s="232">
        <v>174</v>
      </c>
      <c r="G36" s="49"/>
    </row>
    <row r="37" spans="1:7" x14ac:dyDescent="0.2">
      <c r="A37" s="60">
        <v>20</v>
      </c>
      <c r="B37" s="61">
        <v>40</v>
      </c>
      <c r="C37" s="61">
        <v>1.2</v>
      </c>
      <c r="D37" s="62">
        <v>1.1060000000000001</v>
      </c>
      <c r="E37" s="48"/>
      <c r="F37" s="232">
        <v>207</v>
      </c>
      <c r="G37" s="49"/>
    </row>
    <row r="38" spans="1:7" x14ac:dyDescent="0.2">
      <c r="A38" s="60">
        <v>25</v>
      </c>
      <c r="B38" s="61">
        <v>25</v>
      </c>
      <c r="C38" s="61">
        <v>1</v>
      </c>
      <c r="D38" s="62">
        <v>0.76800000000000002</v>
      </c>
      <c r="E38" s="48"/>
      <c r="F38" s="203">
        <v>144</v>
      </c>
      <c r="G38" s="49"/>
    </row>
    <row r="39" spans="1:7" x14ac:dyDescent="0.2">
      <c r="A39" s="60">
        <v>25</v>
      </c>
      <c r="B39" s="61">
        <v>25</v>
      </c>
      <c r="C39" s="61">
        <v>1.5</v>
      </c>
      <c r="D39" s="62">
        <v>1.1279999999999999</v>
      </c>
      <c r="E39" s="48"/>
      <c r="F39" s="203">
        <v>212</v>
      </c>
      <c r="G39" s="49"/>
    </row>
    <row r="40" spans="1:7" x14ac:dyDescent="0.2">
      <c r="A40" s="63">
        <v>40</v>
      </c>
      <c r="B40" s="64">
        <v>40</v>
      </c>
      <c r="C40" s="64">
        <v>1</v>
      </c>
      <c r="D40" s="65">
        <v>1.248</v>
      </c>
      <c r="E40" s="52"/>
      <c r="F40" s="233">
        <v>236</v>
      </c>
      <c r="G40" s="66"/>
    </row>
    <row r="41" spans="1:7" x14ac:dyDescent="0.2">
      <c r="A41" s="63">
        <v>40</v>
      </c>
      <c r="B41" s="64">
        <v>40</v>
      </c>
      <c r="C41" s="64">
        <v>1.2</v>
      </c>
      <c r="D41" s="65">
        <v>1.462</v>
      </c>
      <c r="E41" s="52"/>
      <c r="F41" s="232">
        <v>274</v>
      </c>
      <c r="G41" s="66"/>
    </row>
    <row r="42" spans="1:7" ht="13.5" thickBot="1" x14ac:dyDescent="0.25">
      <c r="A42" s="220">
        <v>40</v>
      </c>
      <c r="B42" s="221">
        <v>40</v>
      </c>
      <c r="C42" s="221">
        <v>1.5</v>
      </c>
      <c r="D42" s="222">
        <v>1.8129999999999999</v>
      </c>
      <c r="E42" s="56"/>
      <c r="F42" s="234">
        <v>338</v>
      </c>
      <c r="G42" s="219"/>
    </row>
    <row r="43" spans="1:7" ht="18.75" thickBot="1" x14ac:dyDescent="0.3">
      <c r="A43" s="516" t="s">
        <v>94</v>
      </c>
      <c r="B43" s="517"/>
      <c r="C43" s="517"/>
      <c r="D43" s="517"/>
      <c r="E43" s="517"/>
      <c r="F43" s="517"/>
      <c r="G43" s="518"/>
    </row>
    <row r="44" spans="1:7" x14ac:dyDescent="0.2">
      <c r="A44" s="60">
        <v>15</v>
      </c>
      <c r="B44" s="61">
        <v>30</v>
      </c>
      <c r="C44" s="61">
        <v>1.5</v>
      </c>
      <c r="D44" s="62">
        <v>1.008</v>
      </c>
      <c r="E44" s="44"/>
      <c r="F44" s="223"/>
      <c r="G44" s="231">
        <v>180</v>
      </c>
    </row>
    <row r="45" spans="1:7" x14ac:dyDescent="0.2">
      <c r="A45" s="60">
        <v>20</v>
      </c>
      <c r="B45" s="61">
        <v>40</v>
      </c>
      <c r="C45" s="61">
        <v>1</v>
      </c>
      <c r="D45" s="62">
        <v>0.92800000000000005</v>
      </c>
      <c r="E45" s="48"/>
      <c r="F45" s="232">
        <v>164</v>
      </c>
      <c r="G45" s="49"/>
    </row>
    <row r="46" spans="1:7" x14ac:dyDescent="0.2">
      <c r="A46" s="60">
        <v>25</v>
      </c>
      <c r="B46" s="61">
        <v>25</v>
      </c>
      <c r="C46" s="61">
        <v>1</v>
      </c>
      <c r="D46" s="62">
        <v>0.76800000000000002</v>
      </c>
      <c r="E46" s="48"/>
      <c r="F46" s="203">
        <v>136</v>
      </c>
      <c r="G46" s="49"/>
    </row>
    <row r="47" spans="1:7" x14ac:dyDescent="0.2">
      <c r="A47" s="63">
        <v>30</v>
      </c>
      <c r="B47" s="64">
        <v>30</v>
      </c>
      <c r="C47" s="64">
        <v>1</v>
      </c>
      <c r="D47" s="65">
        <v>0.92800000000000005</v>
      </c>
      <c r="E47" s="52"/>
      <c r="F47" s="233">
        <v>162</v>
      </c>
      <c r="G47" s="66"/>
    </row>
    <row r="48" spans="1:7" x14ac:dyDescent="0.2">
      <c r="A48" s="63">
        <v>40</v>
      </c>
      <c r="B48" s="64">
        <v>40</v>
      </c>
      <c r="C48" s="64">
        <v>1</v>
      </c>
      <c r="D48" s="65">
        <v>1.248</v>
      </c>
      <c r="E48" s="52"/>
      <c r="F48" s="233">
        <v>220</v>
      </c>
      <c r="G48" s="66"/>
    </row>
    <row r="49" spans="1:7" x14ac:dyDescent="0.2">
      <c r="A49" s="63">
        <v>40</v>
      </c>
      <c r="B49" s="64">
        <v>40</v>
      </c>
      <c r="C49" s="64">
        <v>1.2</v>
      </c>
      <c r="D49" s="65">
        <v>1.462</v>
      </c>
      <c r="E49" s="52"/>
      <c r="F49" s="232">
        <v>258</v>
      </c>
      <c r="G49" s="66"/>
    </row>
    <row r="50" spans="1:7" ht="13.5" thickBot="1" x14ac:dyDescent="0.25">
      <c r="A50" s="220">
        <v>40</v>
      </c>
      <c r="B50" s="221">
        <v>40</v>
      </c>
      <c r="C50" s="221">
        <v>1.5</v>
      </c>
      <c r="D50" s="222">
        <v>1.8129999999999999</v>
      </c>
      <c r="E50" s="56"/>
      <c r="F50" s="234">
        <v>326</v>
      </c>
      <c r="G50" s="219"/>
    </row>
    <row r="53" spans="1:7" s="170" customFormat="1" x14ac:dyDescent="0.2">
      <c r="A53" s="511" t="s">
        <v>236</v>
      </c>
      <c r="B53" s="511"/>
      <c r="C53" s="511"/>
      <c r="D53" s="511"/>
      <c r="E53" s="273"/>
      <c r="F53" s="273"/>
    </row>
    <row r="54" spans="1:7" s="170" customFormat="1" x14ac:dyDescent="0.2">
      <c r="A54" s="275" t="s">
        <v>237</v>
      </c>
      <c r="B54" s="274"/>
      <c r="C54" s="274"/>
      <c r="D54" s="274"/>
    </row>
    <row r="55" spans="1:7" s="170" customFormat="1" x14ac:dyDescent="0.2">
      <c r="A55" s="275" t="s">
        <v>238</v>
      </c>
      <c r="B55" s="274"/>
      <c r="C55" s="274"/>
      <c r="D55" s="274"/>
    </row>
    <row r="56" spans="1:7" s="170" customFormat="1" x14ac:dyDescent="0.2">
      <c r="A56" s="275" t="s">
        <v>240</v>
      </c>
      <c r="B56" s="274"/>
      <c r="C56" s="274"/>
      <c r="D56" s="274"/>
    </row>
    <row r="57" spans="1:7" s="170" customFormat="1" ht="13.5" thickBot="1" x14ac:dyDescent="0.25">
      <c r="A57" s="275" t="s">
        <v>239</v>
      </c>
      <c r="B57" s="274"/>
      <c r="C57" s="274"/>
      <c r="D57" s="274"/>
    </row>
    <row r="58" spans="1:7" ht="15.75" thickTop="1" x14ac:dyDescent="0.25">
      <c r="A58" s="107" t="s">
        <v>160</v>
      </c>
      <c r="B58" s="83"/>
      <c r="C58" s="83"/>
      <c r="D58" s="83"/>
      <c r="E58" s="84"/>
      <c r="F58" s="108"/>
      <c r="G58" s="108"/>
    </row>
    <row r="59" spans="1:7" ht="14.25" x14ac:dyDescent="0.2">
      <c r="A59" s="16" t="s">
        <v>167</v>
      </c>
      <c r="B59" s="17"/>
      <c r="C59" s="17"/>
      <c r="D59" s="17"/>
      <c r="E59" s="18"/>
      <c r="F59" s="103"/>
      <c r="G59" s="103"/>
    </row>
    <row r="60" spans="1:7" ht="14.25" x14ac:dyDescent="0.2">
      <c r="A60" s="16" t="s">
        <v>168</v>
      </c>
      <c r="B60" s="17"/>
      <c r="C60" s="17"/>
      <c r="D60" s="17"/>
      <c r="E60" s="18"/>
      <c r="F60" s="103"/>
      <c r="G60" s="103"/>
    </row>
    <row r="61" spans="1:7" ht="15" thickBot="1" x14ac:dyDescent="0.25">
      <c r="A61" s="506" t="s">
        <v>169</v>
      </c>
      <c r="B61" s="506"/>
      <c r="C61" s="506"/>
      <c r="D61" s="506"/>
      <c r="E61" s="506"/>
      <c r="F61" s="109"/>
      <c r="G61" s="109"/>
    </row>
    <row r="62" spans="1:7" ht="13.5" thickTop="1" x14ac:dyDescent="0.2"/>
  </sheetData>
  <mergeCells count="13">
    <mergeCell ref="A8:D8"/>
    <mergeCell ref="A61:E61"/>
    <mergeCell ref="A9:G9"/>
    <mergeCell ref="E13:G13"/>
    <mergeCell ref="A14:G14"/>
    <mergeCell ref="A33:G33"/>
    <mergeCell ref="A43:G43"/>
    <mergeCell ref="A11:C11"/>
    <mergeCell ref="D11:D13"/>
    <mergeCell ref="E11:G11"/>
    <mergeCell ref="A12:B13"/>
    <mergeCell ref="C12:C13"/>
    <mergeCell ref="A53:D53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workbookViewId="0">
      <selection activeCell="A10" sqref="A10"/>
    </sheetView>
  </sheetViews>
  <sheetFormatPr defaultRowHeight="12.75" x14ac:dyDescent="0.2"/>
  <cols>
    <col min="1" max="1" width="23.140625" style="170" customWidth="1"/>
    <col min="2" max="2" width="21.5703125" style="170" customWidth="1"/>
    <col min="3" max="3" width="14" style="170" customWidth="1"/>
    <col min="4" max="4" width="40" style="170" customWidth="1"/>
    <col min="5" max="16384" width="9.140625" style="170"/>
  </cols>
  <sheetData>
    <row r="1" spans="1:13" s="169" customFormat="1" ht="15.75" thickTop="1" x14ac:dyDescent="0.2">
      <c r="A1" s="93"/>
      <c r="B1" s="93"/>
      <c r="C1" s="110"/>
      <c r="D1" s="305">
        <v>2055</v>
      </c>
      <c r="E1" s="190"/>
      <c r="F1" s="190"/>
      <c r="G1" s="190"/>
      <c r="H1" s="190"/>
    </row>
    <row r="2" spans="1:13" ht="15" x14ac:dyDescent="0.2">
      <c r="A2" s="176"/>
      <c r="B2" s="176"/>
      <c r="C2" s="169"/>
      <c r="D2" s="112" t="s">
        <v>157</v>
      </c>
      <c r="E2" s="169"/>
      <c r="F2" s="169"/>
      <c r="G2" s="169"/>
      <c r="H2" s="169"/>
      <c r="I2" s="169"/>
      <c r="J2" s="169"/>
      <c r="K2" s="169"/>
      <c r="L2" s="169"/>
      <c r="M2" s="169"/>
    </row>
    <row r="3" spans="1:13" ht="15" x14ac:dyDescent="0.2">
      <c r="A3" s="94"/>
      <c r="B3" s="94"/>
      <c r="C3" s="169"/>
      <c r="D3" s="112" t="s">
        <v>158</v>
      </c>
      <c r="E3" s="169"/>
      <c r="F3" s="169"/>
      <c r="G3" s="169"/>
      <c r="H3" s="169"/>
      <c r="I3" s="169"/>
      <c r="J3" s="169"/>
      <c r="K3" s="169"/>
      <c r="L3" s="169"/>
      <c r="M3" s="169"/>
    </row>
    <row r="4" spans="1:13" ht="15" x14ac:dyDescent="0.2">
      <c r="A4" s="94"/>
      <c r="B4" s="94"/>
      <c r="C4" s="169"/>
      <c r="D4" s="112" t="s">
        <v>192</v>
      </c>
      <c r="E4" s="169"/>
      <c r="F4" s="169"/>
      <c r="G4" s="169"/>
      <c r="H4" s="169"/>
      <c r="I4" s="169"/>
      <c r="J4" s="169"/>
      <c r="K4" s="169"/>
      <c r="L4" s="169"/>
      <c r="M4" s="169"/>
    </row>
    <row r="5" spans="1:13" ht="15" x14ac:dyDescent="0.2">
      <c r="A5" s="176"/>
      <c r="B5" s="176"/>
      <c r="C5" s="169"/>
      <c r="D5" s="112"/>
      <c r="E5" s="169"/>
      <c r="F5" s="169"/>
      <c r="G5" s="169"/>
      <c r="H5" s="169"/>
    </row>
    <row r="6" spans="1:13" ht="15" x14ac:dyDescent="0.2">
      <c r="A6" s="94"/>
      <c r="B6" s="94"/>
      <c r="C6" s="169"/>
      <c r="D6" s="112" t="s">
        <v>159</v>
      </c>
      <c r="E6" s="169"/>
      <c r="F6" s="169"/>
      <c r="G6" s="169"/>
      <c r="H6" s="169"/>
    </row>
    <row r="7" spans="1:13" ht="15.75" thickBot="1" x14ac:dyDescent="0.25">
      <c r="A7" s="2"/>
      <c r="B7" s="2"/>
      <c r="C7" s="98"/>
      <c r="D7" s="2"/>
      <c r="E7" s="191"/>
      <c r="F7" s="191"/>
      <c r="G7" s="191"/>
      <c r="H7" s="191"/>
    </row>
    <row r="8" spans="1:13" s="1" customFormat="1" ht="15.75" thickTop="1" x14ac:dyDescent="0.2">
      <c r="A8" s="93"/>
      <c r="B8" s="93"/>
      <c r="C8" s="93"/>
      <c r="D8" s="93"/>
    </row>
    <row r="9" spans="1:13" s="1" customFormat="1" ht="15.75" x14ac:dyDescent="0.25">
      <c r="A9" s="439" t="s">
        <v>277</v>
      </c>
      <c r="B9" s="439"/>
      <c r="C9" s="439"/>
      <c r="D9" s="439"/>
    </row>
    <row r="10" spans="1:13" ht="13.5" thickBot="1" x14ac:dyDescent="0.25"/>
    <row r="11" spans="1:13" ht="16.5" thickBot="1" x14ac:dyDescent="0.3">
      <c r="A11" s="510" t="s">
        <v>75</v>
      </c>
      <c r="B11" s="510"/>
      <c r="C11" s="510" t="s">
        <v>76</v>
      </c>
      <c r="D11" s="519" t="s">
        <v>154</v>
      </c>
    </row>
    <row r="12" spans="1:13" ht="32.25" thickBot="1" x14ac:dyDescent="0.3">
      <c r="A12" s="228" t="s">
        <v>3</v>
      </c>
      <c r="B12" s="228" t="s">
        <v>78</v>
      </c>
      <c r="C12" s="510"/>
      <c r="D12" s="519"/>
    </row>
    <row r="13" spans="1:13" ht="36.75" customHeight="1" thickBot="1" x14ac:dyDescent="0.3">
      <c r="A13" s="520" t="s">
        <v>171</v>
      </c>
      <c r="B13" s="521"/>
      <c r="C13" s="521"/>
      <c r="D13" s="522"/>
    </row>
    <row r="14" spans="1:13" x14ac:dyDescent="0.2">
      <c r="A14" s="91">
        <v>14</v>
      </c>
      <c r="B14" s="46">
        <v>1</v>
      </c>
      <c r="C14" s="47">
        <v>0.32400000000000001</v>
      </c>
      <c r="D14" s="206">
        <v>390000</v>
      </c>
    </row>
    <row r="15" spans="1:13" x14ac:dyDescent="0.2">
      <c r="A15" s="91">
        <v>16</v>
      </c>
      <c r="B15" s="46">
        <v>2</v>
      </c>
      <c r="C15" s="47">
        <v>0.69720559999999998</v>
      </c>
      <c r="D15" s="206">
        <v>380000</v>
      </c>
    </row>
    <row r="16" spans="1:13" x14ac:dyDescent="0.2">
      <c r="A16" s="91">
        <v>16</v>
      </c>
      <c r="B16" s="46">
        <v>3</v>
      </c>
      <c r="C16" s="47">
        <v>0.97110780000000008</v>
      </c>
      <c r="D16" s="206">
        <v>380000</v>
      </c>
    </row>
    <row r="17" spans="1:4" x14ac:dyDescent="0.2">
      <c r="A17" s="91">
        <v>18</v>
      </c>
      <c r="B17" s="46">
        <v>1.5</v>
      </c>
      <c r="C17" s="47">
        <v>0.61</v>
      </c>
      <c r="D17" s="206">
        <v>360000</v>
      </c>
    </row>
    <row r="18" spans="1:4" x14ac:dyDescent="0.2">
      <c r="A18" s="91">
        <v>18</v>
      </c>
      <c r="B18" s="46">
        <v>2</v>
      </c>
      <c r="C18" s="47">
        <v>0.79700000000000004</v>
      </c>
      <c r="D18" s="206">
        <v>360000</v>
      </c>
    </row>
    <row r="19" spans="1:4" x14ac:dyDescent="0.2">
      <c r="A19" s="91">
        <v>20</v>
      </c>
      <c r="B19" s="46">
        <v>2</v>
      </c>
      <c r="C19" s="47">
        <v>0.89640720000000007</v>
      </c>
      <c r="D19" s="206">
        <v>336000</v>
      </c>
    </row>
    <row r="20" spans="1:4" x14ac:dyDescent="0.2">
      <c r="A20" s="91">
        <v>22</v>
      </c>
      <c r="B20" s="46">
        <v>2</v>
      </c>
      <c r="C20" s="47">
        <v>0.996</v>
      </c>
      <c r="D20" s="206">
        <v>336000</v>
      </c>
    </row>
    <row r="21" spans="1:4" x14ac:dyDescent="0.2">
      <c r="A21" s="91">
        <v>22</v>
      </c>
      <c r="B21" s="46">
        <v>3</v>
      </c>
      <c r="C21" s="47">
        <v>1.4193114000000002</v>
      </c>
      <c r="D21" s="206">
        <v>336000</v>
      </c>
    </row>
    <row r="22" spans="1:4" x14ac:dyDescent="0.2">
      <c r="A22" s="91">
        <v>25</v>
      </c>
      <c r="B22" s="46">
        <v>2</v>
      </c>
      <c r="C22" s="47">
        <v>1.1454092</v>
      </c>
      <c r="D22" s="206">
        <v>336000</v>
      </c>
    </row>
    <row r="23" spans="1:4" x14ac:dyDescent="0.2">
      <c r="A23" s="91">
        <v>25</v>
      </c>
      <c r="B23" s="46">
        <v>4</v>
      </c>
      <c r="C23" s="47">
        <v>2.0920000000000001</v>
      </c>
      <c r="D23" s="206">
        <v>336000</v>
      </c>
    </row>
    <row r="24" spans="1:4" x14ac:dyDescent="0.2">
      <c r="A24" s="91">
        <v>27</v>
      </c>
      <c r="B24" s="46">
        <v>3</v>
      </c>
      <c r="C24" s="47">
        <v>1.7929999999999999</v>
      </c>
      <c r="D24" s="206">
        <v>336000</v>
      </c>
    </row>
    <row r="25" spans="1:4" x14ac:dyDescent="0.2">
      <c r="A25" s="91">
        <v>27</v>
      </c>
      <c r="B25" s="46">
        <v>4</v>
      </c>
      <c r="C25" s="47">
        <v>2.2909999999999999</v>
      </c>
      <c r="D25" s="206">
        <v>336000</v>
      </c>
    </row>
    <row r="26" spans="1:4" x14ac:dyDescent="0.2">
      <c r="A26" s="91">
        <v>28</v>
      </c>
      <c r="B26" s="46">
        <v>2</v>
      </c>
      <c r="C26" s="47">
        <v>1.2949999999999999</v>
      </c>
      <c r="D26" s="206">
        <v>336000</v>
      </c>
    </row>
    <row r="27" spans="1:4" x14ac:dyDescent="0.2">
      <c r="A27" s="91">
        <v>28</v>
      </c>
      <c r="B27" s="46">
        <v>3</v>
      </c>
      <c r="C27" s="47">
        <v>1.867515</v>
      </c>
      <c r="D27" s="206">
        <v>336000</v>
      </c>
    </row>
    <row r="28" spans="1:4" x14ac:dyDescent="0.2">
      <c r="A28" s="91">
        <v>30</v>
      </c>
      <c r="B28" s="46">
        <v>3</v>
      </c>
      <c r="C28" s="47">
        <v>2.0169999999999999</v>
      </c>
      <c r="D28" s="206">
        <v>336000</v>
      </c>
    </row>
    <row r="29" spans="1:4" x14ac:dyDescent="0.2">
      <c r="A29" s="91">
        <v>32</v>
      </c>
      <c r="B29" s="46">
        <v>3</v>
      </c>
      <c r="C29" s="47">
        <v>2.1659999999999999</v>
      </c>
      <c r="D29" s="206">
        <v>336000</v>
      </c>
    </row>
    <row r="30" spans="1:4" x14ac:dyDescent="0.2">
      <c r="A30" s="91">
        <v>32</v>
      </c>
      <c r="B30" s="46">
        <v>6</v>
      </c>
      <c r="C30" s="47">
        <v>3.8839999999999999</v>
      </c>
      <c r="D30" s="206">
        <v>336000</v>
      </c>
    </row>
    <row r="31" spans="1:4" x14ac:dyDescent="0.2">
      <c r="A31" s="91">
        <v>33</v>
      </c>
      <c r="B31" s="46">
        <v>1.5</v>
      </c>
      <c r="C31" s="47">
        <v>1.1765344500000001</v>
      </c>
      <c r="D31" s="206">
        <v>336000</v>
      </c>
    </row>
    <row r="32" spans="1:4" x14ac:dyDescent="0.2">
      <c r="A32" s="91">
        <v>34</v>
      </c>
      <c r="B32" s="46">
        <v>3</v>
      </c>
      <c r="C32" s="47">
        <v>2.3159999999999998</v>
      </c>
      <c r="D32" s="206">
        <v>336000</v>
      </c>
    </row>
    <row r="33" spans="1:4" x14ac:dyDescent="0.2">
      <c r="A33" s="91">
        <v>38</v>
      </c>
      <c r="B33" s="46">
        <v>2.5</v>
      </c>
      <c r="C33" s="47">
        <v>2.2098927499999999</v>
      </c>
      <c r="D33" s="206">
        <v>336000</v>
      </c>
    </row>
    <row r="34" spans="1:4" x14ac:dyDescent="0.2">
      <c r="A34" s="91">
        <v>38</v>
      </c>
      <c r="B34" s="46">
        <v>3</v>
      </c>
      <c r="C34" s="47">
        <v>2.6145210000000003</v>
      </c>
      <c r="D34" s="206">
        <v>336000</v>
      </c>
    </row>
    <row r="35" spans="1:4" x14ac:dyDescent="0.2">
      <c r="A35" s="91">
        <v>42</v>
      </c>
      <c r="B35" s="46">
        <v>2</v>
      </c>
      <c r="C35" s="47">
        <v>1.992</v>
      </c>
      <c r="D35" s="206">
        <v>336000</v>
      </c>
    </row>
    <row r="36" spans="1:4" x14ac:dyDescent="0.2">
      <c r="A36" s="91">
        <v>42</v>
      </c>
      <c r="B36" s="46">
        <v>3</v>
      </c>
      <c r="C36" s="47">
        <v>2.9129999999999998</v>
      </c>
      <c r="D36" s="206">
        <v>336000</v>
      </c>
    </row>
    <row r="37" spans="1:4" x14ac:dyDescent="0.2">
      <c r="A37" s="91">
        <v>48</v>
      </c>
      <c r="B37" s="46">
        <v>4.5</v>
      </c>
      <c r="C37" s="47">
        <v>4.8760000000000003</v>
      </c>
      <c r="D37" s="206">
        <v>336000</v>
      </c>
    </row>
    <row r="38" spans="1:4" x14ac:dyDescent="0.2">
      <c r="A38" s="91">
        <v>48</v>
      </c>
      <c r="B38" s="46">
        <v>5</v>
      </c>
      <c r="C38" s="47">
        <v>5.3559999999999999</v>
      </c>
      <c r="D38" s="206">
        <v>336000</v>
      </c>
    </row>
    <row r="39" spans="1:4" x14ac:dyDescent="0.2">
      <c r="A39" s="91">
        <v>50</v>
      </c>
      <c r="B39" s="46">
        <v>5</v>
      </c>
      <c r="C39" s="47">
        <v>5.6050000000000004</v>
      </c>
      <c r="D39" s="206">
        <v>336000</v>
      </c>
    </row>
    <row r="40" spans="1:4" x14ac:dyDescent="0.2">
      <c r="A40" s="91">
        <v>51</v>
      </c>
      <c r="B40" s="46">
        <v>2</v>
      </c>
      <c r="C40" s="47">
        <v>2.44</v>
      </c>
      <c r="D40" s="206">
        <v>336000</v>
      </c>
    </row>
    <row r="41" spans="1:4" x14ac:dyDescent="0.2">
      <c r="A41" s="91">
        <v>57</v>
      </c>
      <c r="B41" s="46">
        <v>2</v>
      </c>
      <c r="C41" s="47">
        <v>2.7390220000000003</v>
      </c>
      <c r="D41" s="206">
        <v>336000</v>
      </c>
    </row>
    <row r="42" spans="1:4" x14ac:dyDescent="0.2">
      <c r="A42" s="91">
        <v>57</v>
      </c>
      <c r="B42" s="46">
        <v>3.5</v>
      </c>
      <c r="C42" s="47">
        <v>4.6625624500000002</v>
      </c>
      <c r="D42" s="206">
        <v>356000</v>
      </c>
    </row>
    <row r="43" spans="1:4" x14ac:dyDescent="0.2">
      <c r="A43" s="91">
        <v>57</v>
      </c>
      <c r="B43" s="46">
        <v>4</v>
      </c>
      <c r="C43" s="47">
        <v>5.2788424000000003</v>
      </c>
      <c r="D43" s="206">
        <v>356000</v>
      </c>
    </row>
    <row r="44" spans="1:4" x14ac:dyDescent="0.2">
      <c r="A44" s="91">
        <v>60</v>
      </c>
      <c r="B44" s="46">
        <v>2</v>
      </c>
      <c r="C44" s="47">
        <v>2.88</v>
      </c>
      <c r="D44" s="206">
        <v>356000</v>
      </c>
    </row>
    <row r="45" spans="1:4" x14ac:dyDescent="0.2">
      <c r="A45" s="91">
        <v>60</v>
      </c>
      <c r="B45" s="46">
        <v>7</v>
      </c>
      <c r="C45" s="47">
        <v>9.2379999999999995</v>
      </c>
      <c r="D45" s="206">
        <v>356000</v>
      </c>
    </row>
    <row r="46" spans="1:4" x14ac:dyDescent="0.2">
      <c r="A46" s="91">
        <v>60</v>
      </c>
      <c r="B46" s="46">
        <v>10</v>
      </c>
      <c r="C46" s="47">
        <v>12.45</v>
      </c>
      <c r="D46" s="206">
        <v>356000</v>
      </c>
    </row>
    <row r="47" spans="1:4" x14ac:dyDescent="0.2">
      <c r="A47" s="91">
        <v>63</v>
      </c>
      <c r="B47" s="46">
        <v>8</v>
      </c>
      <c r="C47" s="47">
        <v>10.956</v>
      </c>
      <c r="D47" s="206">
        <v>356000</v>
      </c>
    </row>
    <row r="48" spans="1:4" x14ac:dyDescent="0.2">
      <c r="A48" s="91">
        <v>76</v>
      </c>
      <c r="B48" s="46">
        <v>4</v>
      </c>
      <c r="C48" s="47">
        <v>7.1712576000000006</v>
      </c>
      <c r="D48" s="206">
        <v>356000</v>
      </c>
    </row>
    <row r="49" spans="1:4" x14ac:dyDescent="0.2">
      <c r="A49" s="91">
        <v>80</v>
      </c>
      <c r="B49" s="46">
        <v>3</v>
      </c>
      <c r="C49" s="47">
        <v>5.7519999999999998</v>
      </c>
      <c r="D49" s="206">
        <v>356000</v>
      </c>
    </row>
    <row r="50" spans="1:4" x14ac:dyDescent="0.2">
      <c r="A50" s="91">
        <v>89</v>
      </c>
      <c r="B50" s="46">
        <v>4</v>
      </c>
      <c r="C50" s="47">
        <v>8.4660679999999999</v>
      </c>
      <c r="D50" s="206">
        <v>356000</v>
      </c>
    </row>
    <row r="51" spans="1:4" x14ac:dyDescent="0.2">
      <c r="A51" s="91">
        <v>108</v>
      </c>
      <c r="B51" s="46">
        <v>3.5</v>
      </c>
      <c r="C51" s="47">
        <v>9.1069999999999993</v>
      </c>
      <c r="D51" s="206">
        <v>356000</v>
      </c>
    </row>
    <row r="52" spans="1:4" x14ac:dyDescent="0.2">
      <c r="A52" s="91">
        <v>108</v>
      </c>
      <c r="B52" s="46">
        <v>4</v>
      </c>
      <c r="C52" s="47">
        <v>10.358483199999998</v>
      </c>
      <c r="D52" s="206">
        <v>356000</v>
      </c>
    </row>
    <row r="53" spans="1:4" x14ac:dyDescent="0.2">
      <c r="A53" s="91">
        <v>108</v>
      </c>
      <c r="B53" s="46">
        <v>5</v>
      </c>
      <c r="C53" s="47">
        <v>12.823603000000002</v>
      </c>
      <c r="D53" s="206">
        <v>356000</v>
      </c>
    </row>
    <row r="54" spans="1:4" x14ac:dyDescent="0.2">
      <c r="A54" s="91">
        <v>108</v>
      </c>
      <c r="B54" s="46">
        <v>6</v>
      </c>
      <c r="C54" s="47">
        <v>15.238922400000002</v>
      </c>
      <c r="D54" s="206">
        <v>356000</v>
      </c>
    </row>
    <row r="55" spans="1:4" x14ac:dyDescent="0.2">
      <c r="A55" s="91">
        <v>114</v>
      </c>
      <c r="B55" s="46">
        <v>3</v>
      </c>
      <c r="C55" s="47">
        <v>8.2917666000000008</v>
      </c>
      <c r="D55" s="206">
        <v>356000</v>
      </c>
    </row>
    <row r="56" spans="1:4" x14ac:dyDescent="0.2">
      <c r="A56" s="91">
        <v>114</v>
      </c>
      <c r="B56" s="46">
        <v>5</v>
      </c>
      <c r="C56" s="47">
        <v>13.571</v>
      </c>
      <c r="D56" s="206">
        <v>356000</v>
      </c>
    </row>
    <row r="57" spans="1:4" x14ac:dyDescent="0.2">
      <c r="A57" s="91">
        <v>133</v>
      </c>
      <c r="B57" s="46">
        <v>6</v>
      </c>
      <c r="C57" s="47">
        <v>18.973952400000002</v>
      </c>
      <c r="D57" s="206">
        <v>366000</v>
      </c>
    </row>
    <row r="58" spans="1:4" x14ac:dyDescent="0.2">
      <c r="A58" s="91">
        <v>159</v>
      </c>
      <c r="B58" s="46">
        <v>4</v>
      </c>
      <c r="C58" s="47">
        <v>15.438000000000001</v>
      </c>
      <c r="D58" s="206">
        <v>366000</v>
      </c>
    </row>
    <row r="59" spans="1:4" x14ac:dyDescent="0.2">
      <c r="A59" s="91">
        <v>159</v>
      </c>
      <c r="B59" s="46">
        <v>5</v>
      </c>
      <c r="C59" s="47">
        <v>19.181000000000001</v>
      </c>
      <c r="D59" s="206">
        <v>366000</v>
      </c>
    </row>
    <row r="60" spans="1:4" x14ac:dyDescent="0.2">
      <c r="A60" s="91">
        <v>168</v>
      </c>
      <c r="B60" s="46">
        <v>6</v>
      </c>
      <c r="C60" s="47">
        <v>24.202999999999999</v>
      </c>
      <c r="D60" s="206">
        <v>366000</v>
      </c>
    </row>
    <row r="61" spans="1:4" ht="13.5" thickBot="1" x14ac:dyDescent="0.25">
      <c r="A61" s="91">
        <v>219</v>
      </c>
      <c r="B61" s="46">
        <v>6</v>
      </c>
      <c r="C61" s="47">
        <v>31.821999999999999</v>
      </c>
      <c r="D61" s="206">
        <v>366000</v>
      </c>
    </row>
    <row r="62" spans="1:4" ht="18.75" thickBot="1" x14ac:dyDescent="0.3">
      <c r="A62" s="520" t="s">
        <v>170</v>
      </c>
      <c r="B62" s="521"/>
      <c r="C62" s="521"/>
      <c r="D62" s="522"/>
    </row>
    <row r="63" spans="1:4" ht="13.5" thickBot="1" x14ac:dyDescent="0.25">
      <c r="A63" s="91" t="s">
        <v>193</v>
      </c>
      <c r="B63" s="92" t="s">
        <v>155</v>
      </c>
      <c r="C63" s="47"/>
      <c r="D63" s="206">
        <v>199000</v>
      </c>
    </row>
    <row r="64" spans="1:4" ht="18.75" thickBot="1" x14ac:dyDescent="0.3">
      <c r="A64" s="516" t="s">
        <v>156</v>
      </c>
      <c r="B64" s="517"/>
      <c r="C64" s="517"/>
      <c r="D64" s="518"/>
    </row>
    <row r="65" spans="1:6" ht="13.5" thickBot="1" x14ac:dyDescent="0.25">
      <c r="A65" s="105">
        <v>14</v>
      </c>
      <c r="B65" s="58">
        <v>3</v>
      </c>
      <c r="C65" s="106">
        <v>0.82170660000000006</v>
      </c>
      <c r="D65" s="309">
        <v>255000</v>
      </c>
    </row>
    <row r="66" spans="1:6" x14ac:dyDescent="0.2">
      <c r="A66" s="276"/>
      <c r="B66" s="271"/>
      <c r="C66" s="272"/>
      <c r="D66" s="277"/>
    </row>
    <row r="67" spans="1:6" x14ac:dyDescent="0.2">
      <c r="A67" s="511" t="s">
        <v>236</v>
      </c>
      <c r="B67" s="511"/>
      <c r="C67" s="511"/>
      <c r="D67" s="511"/>
      <c r="E67" s="273"/>
      <c r="F67" s="273"/>
    </row>
    <row r="68" spans="1:6" x14ac:dyDescent="0.2">
      <c r="A68" s="275" t="s">
        <v>237</v>
      </c>
      <c r="B68" s="274"/>
      <c r="C68" s="274"/>
      <c r="D68" s="274"/>
    </row>
    <row r="69" spans="1:6" x14ac:dyDescent="0.2">
      <c r="A69" s="275" t="s">
        <v>238</v>
      </c>
      <c r="B69" s="274"/>
      <c r="C69" s="274"/>
      <c r="D69" s="274"/>
    </row>
    <row r="70" spans="1:6" x14ac:dyDescent="0.2">
      <c r="A70" s="275" t="s">
        <v>240</v>
      </c>
      <c r="B70" s="274"/>
      <c r="C70" s="274"/>
      <c r="D70" s="274"/>
    </row>
    <row r="71" spans="1:6" ht="13.5" thickBot="1" x14ac:dyDescent="0.25">
      <c r="A71" s="275" t="s">
        <v>239</v>
      </c>
      <c r="B71" s="274"/>
      <c r="C71" s="274"/>
      <c r="D71" s="274"/>
    </row>
    <row r="72" spans="1:6" ht="15.75" thickTop="1" x14ac:dyDescent="0.25">
      <c r="A72" s="107" t="s">
        <v>160</v>
      </c>
      <c r="B72" s="83"/>
      <c r="C72" s="83"/>
      <c r="D72" s="83"/>
    </row>
    <row r="73" spans="1:6" ht="14.25" x14ac:dyDescent="0.2">
      <c r="A73" s="16" t="s">
        <v>167</v>
      </c>
      <c r="B73" s="17"/>
      <c r="C73" s="17"/>
      <c r="D73" s="17"/>
    </row>
    <row r="74" spans="1:6" ht="14.25" x14ac:dyDescent="0.2">
      <c r="A74" s="16" t="s">
        <v>168</v>
      </c>
      <c r="B74" s="17"/>
      <c r="C74" s="17"/>
      <c r="D74" s="17"/>
    </row>
    <row r="75" spans="1:6" ht="15" thickBot="1" x14ac:dyDescent="0.25">
      <c r="A75" s="506" t="s">
        <v>169</v>
      </c>
      <c r="B75" s="506"/>
      <c r="C75" s="506"/>
      <c r="D75" s="506"/>
    </row>
    <row r="76" spans="1:6" ht="13.5" thickTop="1" x14ac:dyDescent="0.2"/>
  </sheetData>
  <mergeCells count="9">
    <mergeCell ref="A64:D64"/>
    <mergeCell ref="A75:D75"/>
    <mergeCell ref="A9:D9"/>
    <mergeCell ref="A11:B11"/>
    <mergeCell ref="C11:C12"/>
    <mergeCell ref="D11:D12"/>
    <mergeCell ref="A13:D13"/>
    <mergeCell ref="A62:D62"/>
    <mergeCell ref="A67:D6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Лист =3хх</vt:lpstr>
      <vt:lpstr>Рулоны нержавеющие</vt:lpstr>
      <vt:lpstr>Лист =4хх</vt:lpstr>
      <vt:lpstr>Круг нержавеющий</vt:lpstr>
      <vt:lpstr>Квадрат, шестигранник</vt:lpstr>
      <vt:lpstr>Теплоустойчивый круг</vt:lpstr>
      <vt:lpstr>Импортный сорт</vt:lpstr>
      <vt:lpstr>Труба круглая сварная</vt:lpstr>
      <vt:lpstr>Труба профильная</vt:lpstr>
      <vt:lpstr>Труба круглая бесшовная</vt:lpstr>
    </vt:vector>
  </TitlesOfParts>
  <Company>Пассат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</dc:creator>
  <cp:lastModifiedBy>Ильюхина Юлия Викторовна</cp:lastModifiedBy>
  <cp:lastPrinted>2014-02-17T04:49:16Z</cp:lastPrinted>
  <dcterms:created xsi:type="dcterms:W3CDTF">2013-03-13T13:44:40Z</dcterms:created>
  <dcterms:modified xsi:type="dcterms:W3CDTF">2015-08-12T08:37:28Z</dcterms:modified>
</cp:coreProperties>
</file>